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x20151001\Downloads\"/>
    </mc:Choice>
  </mc:AlternateContent>
  <xr:revisionPtr revIDLastSave="0" documentId="13_ncr:1_{A8F147D7-DD7B-4140-9EA0-A04FA83F41E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anca_pagamento" sheetId="15" r:id="rId1"/>
    <sheet name="taxacao" sheetId="1" r:id="rId2"/>
    <sheet name="Internos" sheetId="2" r:id="rId3"/>
    <sheet name="Inss internos" sheetId="11" r:id="rId4"/>
    <sheet name="Externos" sheetId="3" r:id="rId5"/>
    <sheet name="Inss Externos" sheetId="12" r:id="rId6"/>
  </sheets>
  <definedNames>
    <definedName name="_xlnm._FilterDatabase" localSheetId="2" hidden="1">Internos!$A$1:$O$30</definedName>
    <definedName name="_xlnm._FilterDatabase" localSheetId="0" hidden="1">lanca_pagamento!$A$2:$D$135</definedName>
    <definedName name="_xlnm._FilterDatabase" localSheetId="1" hidden="1">taxacao!$A$2:$Q$32</definedName>
  </definedNames>
  <calcPr calcId="191029"/>
  <pivotCaches>
    <pivotCache cacheId="0" r:id="rId7"/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P5" i="1" s="1"/>
  <c r="P6" i="1" s="1"/>
  <c r="P7" i="1" s="1"/>
  <c r="P8" i="1" s="1"/>
  <c r="P9" i="1" s="1"/>
  <c r="P10" i="1" s="1"/>
  <c r="B18" i="2" l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11" i="2"/>
  <c r="B12" i="2" s="1"/>
  <c r="B13" i="2" s="1"/>
  <c r="B14" i="2" s="1"/>
  <c r="B15" i="2" s="1"/>
  <c r="B16" i="2" s="1"/>
  <c r="B3" i="2"/>
  <c r="B4" i="2" s="1"/>
  <c r="B5" i="2" s="1"/>
  <c r="B6" i="2" s="1"/>
  <c r="B7" i="2" s="1"/>
  <c r="B8" i="2" s="1"/>
  <c r="B9" i="2" s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13" i="1"/>
  <c r="B14" i="1" s="1"/>
  <c r="B15" i="1" s="1"/>
  <c r="B16" i="1" s="1"/>
  <c r="B17" i="1" s="1"/>
  <c r="B18" i="1" s="1"/>
  <c r="B4" i="1"/>
  <c r="B5" i="1" s="1"/>
  <c r="B6" i="1" s="1"/>
  <c r="B7" i="1" s="1"/>
  <c r="B8" i="1" s="1"/>
  <c r="B9" i="1" s="1"/>
  <c r="B10" i="1" s="1"/>
  <c r="B3" i="15" l="1"/>
  <c r="C3" i="15" s="1"/>
  <c r="B4" i="15"/>
  <c r="C4" i="15" s="1"/>
  <c r="B5" i="15"/>
  <c r="C5" i="15" s="1"/>
  <c r="B6" i="15"/>
  <c r="C6" i="15" s="1"/>
  <c r="C5" i="12" l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4" i="12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4" i="11"/>
  <c r="C91" i="12" l="1"/>
  <c r="C50" i="11"/>
  <c r="N32" i="2"/>
  <c r="N4" i="3"/>
</calcChain>
</file>

<file path=xl/sharedStrings.xml><?xml version="1.0" encoding="utf-8"?>
<sst xmlns="http://schemas.openxmlformats.org/spreadsheetml/2006/main" count="665" uniqueCount="94">
  <si>
    <t>Professor - código</t>
  </si>
  <si>
    <t>Professor - CPF</t>
  </si>
  <si>
    <t>Professor - nome</t>
  </si>
  <si>
    <t>Professor - titulação</t>
  </si>
  <si>
    <t>Perfil atuação</t>
  </si>
  <si>
    <t>Curso - grau</t>
  </si>
  <si>
    <t>Atividade - mês</t>
  </si>
  <si>
    <t>Atividade - detalhe</t>
  </si>
  <si>
    <t>Atividade - CH já realizada até o momento</t>
  </si>
  <si>
    <t>Atividade - valor da hora</t>
  </si>
  <si>
    <t>Atividade - data</t>
  </si>
  <si>
    <t>Atividade - horário</t>
  </si>
  <si>
    <t>Atividade - CH contabilizada</t>
  </si>
  <si>
    <t>Atividade - remuneração</t>
  </si>
  <si>
    <t>Professor</t>
  </si>
  <si>
    <t>CURSOS DIVERSOS</t>
  </si>
  <si>
    <t>2024/04</t>
  </si>
  <si>
    <t>68:00:00</t>
  </si>
  <si>
    <t>02/04/2024</t>
  </si>
  <si>
    <t>03/04/2024</t>
  </si>
  <si>
    <t>Doutorado</t>
  </si>
  <si>
    <t>05/04/2024</t>
  </si>
  <si>
    <t>19/04/2024</t>
  </si>
  <si>
    <t>GRADUAÇÃO</t>
  </si>
  <si>
    <t>01/04/2024</t>
  </si>
  <si>
    <t>08/04/2024</t>
  </si>
  <si>
    <t>10:00:00</t>
  </si>
  <si>
    <t>12:00:00</t>
  </si>
  <si>
    <t>ESPECIALIZAÇÃO</t>
  </si>
  <si>
    <t>09:00:00</t>
  </si>
  <si>
    <t>16/04/2024</t>
  </si>
  <si>
    <t>14:00:00</t>
  </si>
  <si>
    <t>30/04/2024</t>
  </si>
  <si>
    <t>60:00:00</t>
  </si>
  <si>
    <t>18:00:00</t>
  </si>
  <si>
    <t>20:00:00</t>
  </si>
  <si>
    <t>26/04/2024</t>
  </si>
  <si>
    <t>22:00 - 23:00</t>
  </si>
  <si>
    <t>10:00 - 11:40</t>
  </si>
  <si>
    <t>22:00:00</t>
  </si>
  <si>
    <t>12/04/2024</t>
  </si>
  <si>
    <t>24:00:00</t>
  </si>
  <si>
    <t>13:00 - 14:40</t>
  </si>
  <si>
    <t>26:00:00</t>
  </si>
  <si>
    <t>28:00:00</t>
  </si>
  <si>
    <t>30:00:00</t>
  </si>
  <si>
    <t>32:00:00</t>
  </si>
  <si>
    <t>18:00 - 20:00</t>
  </si>
  <si>
    <t>72:00:00</t>
  </si>
  <si>
    <t>20:00 - 21:00</t>
  </si>
  <si>
    <t>18:00 - 19:00</t>
  </si>
  <si>
    <t>Aperfeiçoamento (livre)</t>
  </si>
  <si>
    <t>2024/02</t>
  </si>
  <si>
    <t>2024/03</t>
  </si>
  <si>
    <t>27/03/2024</t>
  </si>
  <si>
    <t>15:00 às 16:00</t>
  </si>
  <si>
    <t>19:00 às 20:00</t>
  </si>
  <si>
    <t>10:00 às 12:00</t>
  </si>
  <si>
    <t>11:00 às 14:00</t>
  </si>
  <si>
    <t>09:00 às 14:00</t>
  </si>
  <si>
    <t>PDGE/SEE - PROGRAMA DE DESENVOLVIMENTO DE GESTORES ESCOLARES DO ESTADO DE MINAS GERAIS (PDGE/SEE) - CONTEUDISTAS</t>
  </si>
  <si>
    <t>28/02/2024</t>
  </si>
  <si>
    <t>06/03/2024</t>
  </si>
  <si>
    <t>13/03/2024</t>
  </si>
  <si>
    <t>13:00:00</t>
  </si>
  <si>
    <t>20/03/2024</t>
  </si>
  <si>
    <t>42:00:00</t>
  </si>
  <si>
    <t>52:00:00</t>
  </si>
  <si>
    <t>11:00:00</t>
  </si>
  <si>
    <t>Total Geral</t>
  </si>
  <si>
    <t>Rótulos de Linha</t>
  </si>
  <si>
    <t>Soma de Atividade - remuneração</t>
  </si>
  <si>
    <t>INSS</t>
  </si>
  <si>
    <t>SEI</t>
  </si>
  <si>
    <t>MAPS</t>
  </si>
  <si>
    <t>Total a Receber</t>
  </si>
  <si>
    <t>Automate</t>
  </si>
  <si>
    <t>lancamento ok</t>
  </si>
  <si>
    <t>123.456.789-10</t>
  </si>
  <si>
    <t>000.000.000-01</t>
  </si>
  <si>
    <t>111.222.333-44</t>
  </si>
  <si>
    <t>222.333.444-01</t>
  </si>
  <si>
    <t>MASP</t>
  </si>
  <si>
    <t>Lançamento ok?</t>
  </si>
  <si>
    <t>sim</t>
  </si>
  <si>
    <t>SERVIDOR 1</t>
  </si>
  <si>
    <t>SERVIDOR 2</t>
  </si>
  <si>
    <t>SERVIDOR 3</t>
  </si>
  <si>
    <t>SERVIDOR 4</t>
  </si>
  <si>
    <t>CURSO A</t>
  </si>
  <si>
    <t>PROGRAMA DE DESENVOLVIMENTO DE LIDERANÇAS X</t>
  </si>
  <si>
    <t>CURSO DE APERFEIÇOAMENTO B</t>
  </si>
  <si>
    <t>ESPECIALIZAÇÃO Y</t>
  </si>
  <si>
    <t>2060.01.0000000/2024-00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</si>
</sst>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rgb="FF333333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</font>
    <font>
      <b/>
      <sz val="11"/>
      <color theme="1"/>
      <name val="Calibri"/>
      <family val="2"/>
    </font>
    <font>
      <b/>
      <sz val="11"/>
      <color theme="1"/>
      <name val="Calibri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 applyFill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2">
    <xf numFmtId="0" fontId="0" fillId="0" borderId="0" xfId="0" applyFill="1" applyProtection="1"/>
    <xf numFmtId="0" fontId="1" fillId="0" borderId="0" xfId="0" applyFont="1" applyFill="1" applyProtection="1"/>
    <xf numFmtId="20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/>
    </xf>
    <xf numFmtId="14" fontId="1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0" fontId="5" fillId="0" borderId="0" xfId="0" applyFont="1" applyFill="1" applyAlignment="1" applyProtection="1">
      <alignment horizontal="right"/>
    </xf>
    <xf numFmtId="14" fontId="5" fillId="0" borderId="0" xfId="0" applyNumberFormat="1" applyFont="1" applyFill="1" applyAlignment="1" applyProtection="1">
      <alignment horizontal="right"/>
    </xf>
    <xf numFmtId="0" fontId="8" fillId="4" borderId="1" xfId="0" applyFont="1" applyFill="1" applyBorder="1"/>
    <xf numFmtId="0" fontId="0" fillId="0" borderId="0" xfId="0" pivotButton="1" applyFill="1" applyProtection="1"/>
    <xf numFmtId="0" fontId="0" fillId="0" borderId="0" xfId="0" applyFill="1" applyAlignment="1" applyProtection="1">
      <alignment horizontal="left"/>
    </xf>
    <xf numFmtId="164" fontId="0" fillId="0" borderId="0" xfId="0" applyNumberFormat="1" applyFill="1" applyProtection="1"/>
    <xf numFmtId="164" fontId="8" fillId="4" borderId="2" xfId="0" applyNumberFormat="1" applyFont="1" applyFill="1" applyBorder="1"/>
    <xf numFmtId="164" fontId="7" fillId="5" borderId="0" xfId="1" applyFont="1" applyFill="1" applyBorder="1" applyAlignment="1" applyProtection="1">
      <alignment horizontal="center" vertical="center" wrapText="1"/>
    </xf>
    <xf numFmtId="164" fontId="8" fillId="4" borderId="2" xfId="1" applyFont="1" applyFill="1" applyBorder="1"/>
    <xf numFmtId="0" fontId="1" fillId="3" borderId="0" xfId="0" applyFont="1" applyFill="1" applyProtection="1"/>
    <xf numFmtId="3" fontId="1" fillId="0" borderId="0" xfId="0" applyNumberFormat="1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Protection="1"/>
  </cellXfs>
  <cellStyles count="3">
    <cellStyle name="Normal" xfId="0" builtinId="0"/>
    <cellStyle name="Vírgula" xfId="1" builtinId="3"/>
    <cellStyle name="Vírgula 2" xfId="2" xr:uid="{00000000-0005-0000-0000-000002000000}"/>
  </cellStyles>
  <dxfs count="10"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1F72B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gusta cora" refreshedDate="45449.396025347225" createdVersion="5" refreshedVersion="8" minRefreshableVersion="3" recordCount="29" xr:uid="{00000000-000A-0000-FFFF-FFFF6C000000}">
  <cacheSource type="worksheet">
    <worksheetSource ref="A1:N30" sheet="Internos"/>
  </cacheSource>
  <cacheFields count="14">
    <cacheField name="Professor - código" numFmtId="0">
      <sharedItems containsSemiMixedTypes="0" containsString="0" containsNumber="1" containsInteger="1" minValue="1" maxValue="4"/>
    </cacheField>
    <cacheField name="Professor - CPF" numFmtId="0">
      <sharedItems/>
    </cacheField>
    <cacheField name="Professor - nome" numFmtId="0">
      <sharedItems count="49">
        <s v="AUGUSTA CORA"/>
        <s v="HENRIQUE RIBEIRO"/>
        <s v="GABRIEL DORNAS"/>
        <s v="CAROLINA PORTUGAL GONÇALVES DA MOTTA" u="1"/>
        <s v="CARLA BRONZO LADEIRA" u="1"/>
        <s v="CAROLINA ANGELO MONTOLLI" u="1"/>
        <s v="CLÁUDIA BEATRIZ MACHADO MONTEIRO DE LIMA NICÁCIO" u="1"/>
        <s v="CLÁUDIO BURIAN WANDERLEY" u="1"/>
        <s v="DANIEL FRANÇA ALVES" u="1"/>
        <s v="DANIELA GOES PARAISO LACERDA" u="1"/>
        <s v="DANIELE OLIVEIRA XAVIER" u="1"/>
        <s v="DANIELLE RAMOS DE MIRANDA PEREIRA" u="1"/>
        <s v="DENISE HELENA FRANÇA MARQUES MAIA" u="1"/>
        <s v="DIEGO FERNANDES ARAÚJO" u="1"/>
        <s v="EDUARDO CERQUEIRA BATITUCCI" u="1"/>
        <s v="EMANUEL CAMILO DE OLIVEIRA MARRA" u="1"/>
        <s v="FLÁVIA DE PAULA DUQUE BRASIL" u="1"/>
        <s v="GIOVANNI BATISTA ANDRADE RESENDE" u="1"/>
        <s v="JULIANA DE LUCENA RUAS RIANI" u="1"/>
        <s v="KARINA RABELO LEITE MARINHO" u="1"/>
        <s v="LAÍS GODOI LOPES" u="1"/>
        <s v="LARA FARAH VALADARES" u="1"/>
        <s v="LAURA ANGÉLICA MOREIRA SILVA" u="1"/>
        <s v="LETÍCIA GODINHO DE SOUZA" u="1"/>
        <s v="LUCIANA PAULA BONFIM" u="1"/>
        <s v="LÚCIO OTÁVIO SEIXAS BARBOSA" u="1"/>
        <s v="LUÍS FELIPE ZILLI DO NASCIMENTO" u="1"/>
        <s v="MARCOS ARCANJO DE ASSIS" u="1"/>
        <s v="MARCUS VINÍCIUS GONÇALVES DA CRUZ" u="1"/>
        <s v="MARIA CLARA SOUSA MENDES" u="1"/>
        <s v="MARINA ALVES AMORIM" u="1"/>
        <s v="MAURO CÉSAR DA SILVEIRA" u="1"/>
        <s v="MAX MELQUIADES DA SILVA" u="1"/>
        <s v="MÔNICA MOREIRA ESTEVES BERNARDI" u="1"/>
        <s v="NÍCIA RAIES MOREIRA DE SOUZA" u="1"/>
        <s v="RAFAEL ALMEIDA DE OLIVEIRA" u="1"/>
        <s v="RAQUEL DE MATTOS VIANA" u="1"/>
        <s v="RAYANNE COELHO FERREIRA" u="1"/>
        <s v="REINALDO CARVALHO DE MORAIS" u="1"/>
        <s v="RENATO SOMBERG PFEFFER" u="1"/>
        <s v="RENATO VALE SANTOS" u="1"/>
        <s v="RICARDO CARNEIRO" u="1"/>
        <s v="SIMONE CRISTINA DUFLOTH" u="1"/>
        <s v="TOMAZ DUARTE MOREIRA" u="1"/>
        <s v="APARECIDA MACIEL DA SILVA SHIKIDA" u="1"/>
        <s v="BRUNO LAZZAROTTI DINIZ COSTA" u="1"/>
        <s v="ANA LUÍZA GOMES DE ARAÚJO" u="1"/>
        <s v="ALEXANDRE QUEIROZ GUIMARÃES" u="1"/>
        <s v="BÁRBARA OLIVEIRA LAMOUNIER CESAR" u="1"/>
      </sharedItems>
    </cacheField>
    <cacheField name="Professor - titulação" numFmtId="0">
      <sharedItems/>
    </cacheField>
    <cacheField name="Perfil atuação" numFmtId="0">
      <sharedItems/>
    </cacheField>
    <cacheField name="Curso - grau" numFmtId="0">
      <sharedItems/>
    </cacheField>
    <cacheField name="Atividade - mês" numFmtId="0">
      <sharedItems/>
    </cacheField>
    <cacheField name="Atividade - detalhe" numFmtId="0">
      <sharedItems/>
    </cacheField>
    <cacheField name="Atividade - CH já realizada até o momento" numFmtId="0">
      <sharedItems containsBlank="1"/>
    </cacheField>
    <cacheField name="Atividade - valor da hora" numFmtId="0">
      <sharedItems containsSemiMixedTypes="0" containsString="0" containsNumber="1" containsInteger="1" minValue="125" maxValue="150"/>
    </cacheField>
    <cacheField name="Atividade - data" numFmtId="0">
      <sharedItems containsDate="1" containsMixedTypes="1" minDate="2024-04-02T00:00:00" maxDate="2024-04-24T00:00:00"/>
    </cacheField>
    <cacheField name="Atividade - horário" numFmtId="0">
      <sharedItems/>
    </cacheField>
    <cacheField name="Atividade - CH contabilizada" numFmtId="20">
      <sharedItems containsSemiMixedTypes="0" containsNonDate="0" containsDate="1" containsString="0" minDate="1899-12-30T01:00:00" maxDate="1899-12-30T05:00:00"/>
    </cacheField>
    <cacheField name="Atividade - remuneração" numFmtId="0">
      <sharedItems containsSemiMixedTypes="0" containsString="0" containsNumber="1" containsInteger="1" minValue="125" maxValue="6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gusta cora" refreshedDate="45449.396235069442" createdVersion="5" refreshedVersion="8" minRefreshableVersion="3" recordCount="1" xr:uid="{00000000-000A-0000-FFFF-FFFF6D000000}">
  <cacheSource type="worksheet">
    <worksheetSource ref="A1:N2" sheet="Externos"/>
  </cacheSource>
  <cacheFields count="14">
    <cacheField name="Professor - código" numFmtId="0">
      <sharedItems containsSemiMixedTypes="0" containsString="0" containsNumber="1" containsInteger="1" minValue="2" maxValue="2"/>
    </cacheField>
    <cacheField name="Professor - CPF" numFmtId="0">
      <sharedItems/>
    </cacheField>
    <cacheField name="Professor - nome" numFmtId="0">
      <sharedItems count="88">
        <s v="ISABELLE FERNANDES"/>
        <s v="CARLA CANDIDA DA SILVA REIS" u="1"/>
        <s v="CAROLLINE LEAL RIBAS" u="1"/>
        <s v="CATIA CRISTINA CLAUDIANO TRINDADE" u="1"/>
        <s v="CHRISTIANE STEIGER FERREIRA" u="1"/>
        <s v="CLARICE ALVES DE ALMEIDA MACIEL" u="1"/>
        <s v="CLÁUDIA LÚCIA DE QUEIROZ" u="1"/>
        <s v="DANIELLE CRISTINA CHAVES" u="1"/>
        <s v="DANIELLE LAMEIRINHAS CARVALHAR" u="1"/>
        <s v="DANILO PIRES DE MIRANDA" u="1"/>
        <s v="DENER GUEDES MENDONÇA" u="1"/>
        <s v="EDMAR PEREIRA LOPES" u="1"/>
        <s v="EDUARDO HENRIQUE ALVES DE PAULA" u="1"/>
        <s v="ÉLICA REGINA GONÇALVES" u="1"/>
        <s v="ELIZABETE MOURA MACHADO" u="1"/>
        <s v="EVELYN KLEIN ESTEVES DE LIMA" u="1"/>
        <s v="FABIANA MAGALHÃES DA SILVA" u="1"/>
        <s v="FABRÍCIA FERREIRA MOTA" u="1"/>
        <s v="FELIPE CARLOS BRITO DE SOUZA" u="1"/>
        <s v="FERNANDA MÁRCIA DE LIMA JALES" u="1"/>
        <s v="FILIPE SILVESTRE FREITAS DE OLIVEIRA" u="1"/>
        <s v="FREDERICO MARTINS DE PAULA NETO" u="1"/>
        <s v="GABRIEL LARA RODRIGUES" u="1"/>
        <s v="GABRIELA MARTINS DURÃES BRANDÃO" u="1"/>
        <s v="GENIANE PEREIRA DOS SANTOS" u="1"/>
        <s v="GISELIA APARECIDA BATISTA FIGUEIREDO" u="1"/>
        <s v="GIULIANO MARQUES BONAZZI" u="1"/>
        <s v="GUILHERME PARENTONI SENRA FONSECA" u="1"/>
        <s v="GUSTAVO COSTA DE SOUZA" u="1"/>
        <s v="HENRIQUE BREGUEZ GONÇALVES GOMES PINTO COELHO" u="1"/>
        <s v="ISABELLA VIRGÍNIA FREIRE BIONDINI" u="1"/>
        <s v="JÂNUA CAELI GERVÁSIO GALVÃO" u="1"/>
        <s v="JOÃO VÍCTOR MARTINS SARAIVA " u="1"/>
        <s v="JOÃO VICTOR SILVEIRA REZENDE" u="1"/>
        <s v="JOSÉ ROBERTO AVELAR" u="1"/>
        <s v="JOSIAS JÚLIO DE ARAÚJO" u="1"/>
        <s v="JOYCE HEMANUELLE SANTOS" u="1"/>
        <s v="JÚLIA DRUMOND CAMPOS E SILVA" u="1"/>
        <s v="JULIANA FATIMA PIRES DE OLIVEIRA" u="1"/>
        <s v="JULIANA PEREIRA DA SILVA SOARES" u="1"/>
        <s v="JULIANA SANTOS DIAS DE CARVALHO" u="1"/>
        <s v="KEYLA MARY GOULART" u="1"/>
        <s v="LARISSA RIBEIRO BRAGA" u="1"/>
        <s v="LAURA MARIA SOUZA LEAL VENÂNCIO" u="1"/>
        <s v="LEÔNIDAS PEREIRA DE ARAÚJO" u="1"/>
        <s v="LILIANA SOUZA DA SILVA SILVEIRA" u="1"/>
        <s v="LUCAS EVÊNCIO SOARES DUTRA" u="1"/>
        <s v="LUCAS MELO FRANCO FAINBLAT" u="1"/>
        <s v="LÚCIA HELENA MIRANDA BASTOS" u="1"/>
        <s v="LUCIANA DUARTE DA CUNHA PEIXOTO" u="1"/>
        <s v="LUÍSA DE-LAZZARI BICALHO PEIXOTO RESENDE" u="1"/>
        <s v="LUIZA HERMETO COUTINHO CAMPOS" u="1"/>
        <s v="MARA JUSCELE DE CASTRO GALVÃO" u="1"/>
        <s v="MARCELA PIRES ESTEVANOVIC" u="1"/>
        <s v="MARCIA GERALDA DE PAIVA" u="1"/>
        <s v="MARINA PAWLOW DE PAULA AMORIM" u="1"/>
        <s v="MATHEUS FERNANDES FIGUEIREDO COUTO" u="1"/>
        <s v="MIRIAM RIBEIRO OLIVEIRA SILVA" u="1"/>
        <s v="NAYARA DE CASTRO DIAS" u="1"/>
        <s v="NEIVA APARECIDA DE MELO" u="1"/>
        <s v="PEDRO VINÍCIUS CAMPOS" u="1"/>
        <s v="RAFAEL MAIA NOGUEIRA" u="1"/>
        <s v="RAQUEL SOARES OTONI" u="1"/>
        <s v="RENATA PEREIRA BATISTA" u="1"/>
        <s v="RONNIE PETERSON LEÃO" u="1"/>
        <s v="SÂMARA DUTRA NERES" u="1"/>
        <s v="SAMIRA MARIA ARAÚJO" u="1"/>
        <s v="SILVIA GRACIA OLIVEIRA DE SOUZA GONÇALVES" u="1"/>
        <s v="SIMONE SANTOS DE JESUS PERES" u="1"/>
        <s v="SÍRIA MARCIANA CAMPOS AMÂNCIO" u="1"/>
        <s v="THAIS CORREA DAMASCENO" u="1"/>
        <s v="VÂNIA FERREIRA TAVARES" u="1"/>
        <s v="VITÓRIA RÉGIA IZAÚ" u="1"/>
        <s v="ALYNE LUYSA RODRIGUES DUARTE OLIVEIRA" u="1"/>
        <s v="ADILSON RODRIGUES DA SILVA" u="1"/>
        <s v="BRENDA MOREIRA FREITAS FIGUEIREDO" u="1"/>
        <s v="ALEXANDRE TÚLIO AMARAL NASCIMENTO" u="1"/>
        <s v="BRUNO DE CASTRO ROZENBERG" u="1"/>
        <s v="CAMILA FELIX ARAUJO" u="1"/>
        <s v="BEATRICE CORRÊA DE OLIVEIRA" u="1"/>
        <s v="ANDRÉIA FERREIRA ROCHA " u="1"/>
        <s v="ANA LUCIA DIAS DA SILVA FERREIRA" u="1"/>
        <s v="ANA MÁRCIA VIEIRA BRAGA" u="1"/>
        <s v="ADRIANA MOREIRA NASCIMENTO" u="1"/>
        <s v="ALESSANDRO BERNARDO DOS SANTOS" u="1"/>
        <s v="ANDREA LIMA GONÇALVES VIEIRA" u="1"/>
        <s v="BETANIA RIBEIRO TAVARES" u="1"/>
        <s v="ALINE FERNANDES DA SILVA" u="1"/>
      </sharedItems>
    </cacheField>
    <cacheField name="Professor - titulação" numFmtId="0">
      <sharedItems/>
    </cacheField>
    <cacheField name="Perfil atuação" numFmtId="0">
      <sharedItems/>
    </cacheField>
    <cacheField name="Curso - grau" numFmtId="0">
      <sharedItems/>
    </cacheField>
    <cacheField name="Atividade - mês" numFmtId="0">
      <sharedItems/>
    </cacheField>
    <cacheField name="Atividade - detalhe" numFmtId="0">
      <sharedItems/>
    </cacheField>
    <cacheField name="Atividade - CH já realizada até o momento" numFmtId="0">
      <sharedItems containsNonDate="0" containsString="0" containsBlank="1"/>
    </cacheField>
    <cacheField name="Atividade - valor da hora" numFmtId="0">
      <sharedItems containsSemiMixedTypes="0" containsString="0" containsNumber="1" minValue="112.5" maxValue="112.5"/>
    </cacheField>
    <cacheField name="Atividade - data" numFmtId="14">
      <sharedItems containsSemiMixedTypes="0" containsNonDate="0" containsDate="1" containsString="0" minDate="2024-02-21T00:00:00" maxDate="2024-02-22T00:00:00"/>
    </cacheField>
    <cacheField name="Atividade - horário" numFmtId="0">
      <sharedItems/>
    </cacheField>
    <cacheField name="Atividade - CH contabilizada" numFmtId="20">
      <sharedItems containsSemiMixedTypes="0" containsNonDate="0" containsDate="1" containsString="0" minDate="1899-12-30T01:00:00" maxDate="1899-12-30T01:00:00"/>
    </cacheField>
    <cacheField name="Atividade - remuneração" numFmtId="0">
      <sharedItems containsSemiMixedTypes="0" containsString="0" containsNumber="1" minValue="112.5" maxValue="11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n v="1"/>
    <s v="123.456.789-10"/>
    <x v="0"/>
    <s v="Doutorado"/>
    <s v="Professor"/>
    <s v="GRADUAÇÃO"/>
    <s v="2024/04"/>
    <s v="CSAP - CURSO DE ADMINISTRAÇÃO PÚBLICA - 4502 - POLÍTICAS SOCIAIS (60 horas) - Aula Acadêmico - Categoria  não informada"/>
    <s v="18:00:00"/>
    <n v="125"/>
    <s v="02/04/2024"/>
    <s v="10:00 - 11:40"/>
    <d v="1899-12-30T02:00:00"/>
    <n v="250"/>
  </r>
  <r>
    <n v="1"/>
    <s v="123.456.789-10"/>
    <x v="0"/>
    <s v="Doutorado"/>
    <s v="Professor"/>
    <s v="GRADUAÇÃO"/>
    <s v="2024/04"/>
    <s v="CSAP - CURSO DE ADMINISTRAÇÃO PÚBLICA - 4502 - POLÍTICAS SOCIAIS (60 horas) - Aula Acadêmico - Categoria  não informada"/>
    <s v="20:00:00"/>
    <n v="125"/>
    <s v="05/04/2024"/>
    <s v="10:00 - 11:40"/>
    <d v="1899-12-30T02:00:00"/>
    <n v="250"/>
  </r>
  <r>
    <n v="1"/>
    <s v="123.456.789-10"/>
    <x v="0"/>
    <s v="Doutorado"/>
    <s v="Professor"/>
    <s v="GRADUAÇÃO"/>
    <s v="2024/04"/>
    <s v="CSAP - CURSO DE ADMINISTRAÇÃO PÚBLICA - 4502 - POLÍTICAS SOCIAIS (60 horas) - Aula Acadêmico - Categoria  não informada"/>
    <s v="22:00:00"/>
    <n v="125"/>
    <s v="12/04/2024"/>
    <s v="10:00 - 11:40"/>
    <d v="1899-12-30T02:00:00"/>
    <n v="250"/>
  </r>
  <r>
    <n v="1"/>
    <s v="123.456.789-10"/>
    <x v="0"/>
    <s v="Doutorado"/>
    <s v="Professor"/>
    <s v="GRADUAÇÃO"/>
    <s v="2024/04"/>
    <s v="CSAP - CURSO DE ADMINISTRAÇÃO PÚBLICA - 4502 - POLÍTICAS SOCIAIS (60 horas) - Aula Acadêmico - Categoria  não informada"/>
    <s v="24:00:00"/>
    <n v="125"/>
    <s v="12/04/2024"/>
    <s v="13:00 - 14:40"/>
    <d v="1899-12-30T02:00:00"/>
    <n v="250"/>
  </r>
  <r>
    <n v="1"/>
    <s v="123.456.789-10"/>
    <x v="0"/>
    <s v="Doutorado"/>
    <s v="Professor"/>
    <s v="GRADUAÇÃO"/>
    <s v="2024/04"/>
    <s v="CSAP - CURSO DE ADMINISTRAÇÃO PÚBLICA - 4502 - POLÍTICAS SOCIAIS (60 horas) - Aula Acadêmico - Categoria  não informada"/>
    <s v="26:00:00"/>
    <n v="125"/>
    <s v="16/04/2024"/>
    <s v="10:00 - 11:40"/>
    <d v="1899-12-30T02:00:00"/>
    <n v="250"/>
  </r>
  <r>
    <n v="1"/>
    <s v="123.456.789-10"/>
    <x v="0"/>
    <s v="Doutorado"/>
    <s v="Professor"/>
    <s v="GRADUAÇÃO"/>
    <s v="2024/04"/>
    <s v="CSAP - CURSO DE ADMINISTRAÇÃO PÚBLICA - 4502 - POLÍTICAS SOCIAIS (60 horas) - Aula Acadêmico - Categoria  não informada"/>
    <s v="28:00:00"/>
    <n v="125"/>
    <s v="19/04/2024"/>
    <s v="10:00 - 11:40"/>
    <d v="1899-12-30T02:00:00"/>
    <n v="250"/>
  </r>
  <r>
    <n v="1"/>
    <s v="123.456.789-10"/>
    <x v="0"/>
    <s v="Doutorado"/>
    <s v="Professor"/>
    <s v="GRADUAÇÃO"/>
    <s v="2024/04"/>
    <s v="CSAP - CURSO DE ADMINISTRAÇÃO PÚBLICA - 4502 - POLÍTICAS SOCIAIS (60 horas) - Aula Acadêmico - Categoria  não informada"/>
    <s v="30:00:00"/>
    <n v="125"/>
    <s v="26/04/2024"/>
    <s v="10:00 - 11:40"/>
    <d v="1899-12-30T02:00:00"/>
    <n v="250"/>
  </r>
  <r>
    <n v="1"/>
    <s v="123.456.789-10"/>
    <x v="0"/>
    <s v="Doutorado"/>
    <s v="Professor"/>
    <s v="GRADUAÇÃO"/>
    <s v="2024/04"/>
    <s v="CSAP - CURSO DE ADMINISTRAÇÃO PÚBLICA - 4502 - POLÍTICAS SOCIAIS (60 horas) - Aula Acadêmico - Categoria  não informada"/>
    <s v="32:00:00"/>
    <n v="125"/>
    <s v="30/04/2024"/>
    <s v="10:00 - 11:40"/>
    <d v="1899-12-30T02:00:00"/>
    <n v="250"/>
  </r>
  <r>
    <n v="3"/>
    <s v="000.000.000-01"/>
    <x v="1"/>
    <s v="Doutorado"/>
    <s v="Professor"/>
    <s v="Aperfeiçoamento (livre)"/>
    <s v="2024/04"/>
    <s v="CURSO DE APERFEIÇOAMENTO Direito Educacional e Inspeção Escolar / TRILHAS DE FUTURO EDUCADORES"/>
    <m/>
    <n v="125"/>
    <d v="2024-04-02T00:00:00"/>
    <s v="15:00 às 16:00"/>
    <d v="1899-12-30T01:00:00"/>
    <n v="125"/>
  </r>
  <r>
    <n v="3"/>
    <s v="000.000.000-01"/>
    <x v="1"/>
    <s v="Doutorado"/>
    <s v="Professor"/>
    <s v="Aperfeiçoamento (livre)"/>
    <s v="2024/04"/>
    <s v="CURSO DE APERFEIÇOAMENTO Direito Educacional e Inspeção Escolar / TRILHAS DE FUTURO EDUCADORES"/>
    <m/>
    <n v="125"/>
    <d v="2024-04-04T00:00:00"/>
    <s v="10:00 às 12:00"/>
    <d v="1899-12-30T03:00:00"/>
    <n v="375"/>
  </r>
  <r>
    <n v="3"/>
    <s v="000.000.000-01"/>
    <x v="1"/>
    <s v="Doutorado"/>
    <s v="Professor"/>
    <s v="Aperfeiçoamento (livre)"/>
    <s v="2024/04"/>
    <s v="CURSO DE APERFEIÇOAMENTO Direito Educacional e Inspeção Escolar / TRILHAS DE FUTURO EDUCADORES"/>
    <m/>
    <n v="125"/>
    <d v="2024-04-09T00:00:00"/>
    <s v="11:00 às 14:00"/>
    <d v="1899-12-30T03:00:00"/>
    <n v="375"/>
  </r>
  <r>
    <n v="3"/>
    <s v="000.000.000-01"/>
    <x v="1"/>
    <s v="Doutorado"/>
    <s v="Professor"/>
    <s v="Aperfeiçoamento (livre)"/>
    <s v="2024/04"/>
    <s v="CURSO DE APERFEIÇOAMENTO Direito Educacional e Inspeção Escolar / TRILHAS DE FUTURO EDUCADORES"/>
    <m/>
    <n v="125"/>
    <d v="2024-04-11T00:00:00"/>
    <s v="09:00 às 14:00"/>
    <d v="1899-12-30T05:00:00"/>
    <n v="625"/>
  </r>
  <r>
    <n v="3"/>
    <s v="000.000.000-01"/>
    <x v="1"/>
    <s v="Doutorado"/>
    <s v="Professor"/>
    <s v="Aperfeiçoamento (livre)"/>
    <s v="2024/04"/>
    <s v="CURSO DE APERFEIÇOAMENTO Direito Educacional e Inspeção Escolar / TRILHAS DE FUTURO EDUCADORES"/>
    <m/>
    <n v="125"/>
    <d v="2024-04-16T00:00:00"/>
    <s v="09:00 às 14:00"/>
    <d v="1899-12-30T05:00:00"/>
    <n v="625"/>
  </r>
  <r>
    <n v="3"/>
    <s v="000.000.000-01"/>
    <x v="1"/>
    <s v="Doutorado"/>
    <s v="Professor"/>
    <s v="Aperfeiçoamento (livre)"/>
    <s v="2024/04"/>
    <s v="CURSO DE APERFEIÇOAMENTO Direito Educacional e Inspeção Escolar / TRILHAS DE FUTURO EDUCADORES"/>
    <m/>
    <n v="125"/>
    <d v="2024-04-18T00:00:00"/>
    <s v="09:00 às 14:00"/>
    <d v="1899-12-30T05:00:00"/>
    <n v="625"/>
  </r>
  <r>
    <n v="3"/>
    <s v="000.000.000-01"/>
    <x v="1"/>
    <s v="Doutorado"/>
    <s v="Professor"/>
    <s v="Aperfeiçoamento (livre)"/>
    <s v="2024/04"/>
    <s v="CURSO DE APERFEIÇOAMENTO Direito Educacional e Inspeção Escolar / TRILHAS DE FUTURO EDUCADORES"/>
    <m/>
    <n v="125"/>
    <d v="2024-04-23T00:00:00"/>
    <s v="09:00 às 14:00"/>
    <d v="1899-12-30T05:00:00"/>
    <n v="625"/>
  </r>
  <r>
    <n v="4"/>
    <s v="222.333.444-01"/>
    <x v="2"/>
    <s v="Doutorado"/>
    <s v="Professor"/>
    <s v="ESPECIALIZAÇÃO"/>
    <s v="2024/04"/>
    <s v="CEAPPGG - CURSO DE ESPECIALIZAÇÃO EM ADMINISTRAÇÃO PÚBLICA, PLANEJAMENTO E GESTÃO GOVERNAMENTAL - 4276 - ORIENTAÇÃO/AVALIAÇÃO TCC - ESPECIALIZAÇÃO (0 horas) - Categoria ORIENTAÇÃO DE TCC - Orientação do aluno CAROLINE BRAGA PRATES ZIMERER"/>
    <s v="18:00:00"/>
    <n v="150"/>
    <s v="01/04/2024"/>
    <s v="18:00 - 20:00"/>
    <d v="1899-12-30T02:00:00"/>
    <n v="300"/>
  </r>
  <r>
    <n v="4"/>
    <s v="222.333.444-01"/>
    <x v="2"/>
    <s v="Doutorado"/>
    <s v="Professor"/>
    <s v="ESPECIALIZAÇÃO"/>
    <s v="2024/04"/>
    <s v="CEAPPGG - CURSO DE ESPECIALIZAÇÃO EM ADMINISTRAÇÃO PÚBLICA, PLANEJAMENTO E GESTÃO GOVERNAMENTAL - 4276 - ORIENTAÇÃO/AVALIAÇÃO TCC - ESPECIALIZAÇÃO (0 horas) - Categoria ORIENTAÇÃO DE TCC - Orientação do aluno CAROLINE BRAGA PRATES ZIMERER"/>
    <s v="20:00:00"/>
    <n v="150"/>
    <s v="03/04/2024"/>
    <s v="18:00 - 20:00"/>
    <d v="1899-12-30T02:00:00"/>
    <n v="300"/>
  </r>
  <r>
    <n v="4"/>
    <s v="222.333.444-01"/>
    <x v="2"/>
    <s v="Doutorado"/>
    <s v="Professor"/>
    <s v="ESPECIALIZAÇÃO"/>
    <s v="2024/04"/>
    <s v="CEAPPGG - CURSO DE ESPECIALIZAÇÃO EM ADMINISTRAÇÃO PÚBLICA, PLANEJAMENTO E GESTÃO GOVERNAMENTAL - 4276 - ORIENTAÇÃO/AVALIAÇÃO TCC - ESPECIALIZAÇÃO (0 horas) - Categoria ORIENTAÇÃO DE TCC - Orientação do aluno CAROLINE BRAGA PRATES ZIMERER"/>
    <s v="22:00:00"/>
    <n v="150"/>
    <s v="08/04/2024"/>
    <s v="18:00 - 19:00"/>
    <d v="1899-12-30T01:00:00"/>
    <n v="150"/>
  </r>
  <r>
    <n v="4"/>
    <s v="222.333.444-01"/>
    <x v="2"/>
    <s v="Doutorado"/>
    <s v="Professor"/>
    <s v="CURSOS DIVERSOS"/>
    <s v="2024/02"/>
    <s v="PDGE/SEE - PROGRAMA DE DESENVOLVIMENTO DE GESTORES ESCOLARES DO ESTADO DE MINAS GERAIS (PDGE/SEE) - 4444 - PDGE - AULAS (96 horas) - Aula Acadêmico - Categoria  não informada"/>
    <s v="42:00:00"/>
    <n v="125"/>
    <s v="28/02/2024"/>
    <s v="20:00 - 21:00"/>
    <d v="1899-12-30T01:00:00"/>
    <n v="125"/>
  </r>
  <r>
    <n v="4"/>
    <s v="222.333.444-01"/>
    <x v="2"/>
    <s v="Doutorado"/>
    <s v="Professor"/>
    <s v="CURSOS DIVERSOS"/>
    <s v="2024/02"/>
    <s v="PDGE/SEE - PROGRAMA DE DESENVOLVIMENTO DE GESTORES ESCOLARES DO ESTADO DE MINAS GERAIS (PDGE/SEE) - 4445 - PDGE - MÓDULO ASSÍNCRONO - 1 (15 horas) - Aula Acadêmico - Categoria  não informada"/>
    <s v="09:00:00"/>
    <n v="125"/>
    <s v="28/02/2024"/>
    <s v="22:00 - 23:00"/>
    <d v="1899-12-30T01:00:00"/>
    <n v="125"/>
  </r>
  <r>
    <n v="4"/>
    <s v="222.333.444-01"/>
    <x v="2"/>
    <s v="Doutorado"/>
    <s v="Professor"/>
    <s v="CURSOS DIVERSOS"/>
    <s v="2024/03"/>
    <s v="PDGE/SEE - PROGRAMA DE DESENVOLVIMENTO DE GESTORES ESCOLARES DO ESTADO DE MINAS GERAIS (PDGE/SEE) - 4445 - PDGE - MÓDULO ASSÍNCRONO - 1 (15 horas) - Aula Acadêmico - Categoria  não informada"/>
    <s v="10:00:00"/>
    <n v="125"/>
    <s v="06/03/2024"/>
    <s v="22:00 - 23:00"/>
    <d v="1899-12-30T01:00:00"/>
    <n v="125"/>
  </r>
  <r>
    <n v="4"/>
    <s v="222.333.444-01"/>
    <x v="2"/>
    <s v="Doutorado"/>
    <s v="Professor"/>
    <s v="CURSOS DIVERSOS"/>
    <s v="2024/03"/>
    <s v="PDGE/SEE - PROGRAMA DE DESENVOLVIMENTO DE GESTORES ESCOLARES DO ESTADO DE MINAS GERAIS (PDGE/SEE) - 4444 - PDGE - AULAS (96 horas) - Aula Acadêmico - Categoria  não informada"/>
    <s v="52:00:00"/>
    <n v="125"/>
    <s v="13/03/2024"/>
    <s v="20:00 - 21:00"/>
    <d v="1899-12-30T01:00:00"/>
    <n v="125"/>
  </r>
  <r>
    <n v="4"/>
    <s v="222.333.444-01"/>
    <x v="2"/>
    <s v="Doutorado"/>
    <s v="Professor"/>
    <s v="CURSOS DIVERSOS"/>
    <s v="2024/03"/>
    <s v="PDGE/SEE - PROGRAMA DE DESENVOLVIMENTO DE GESTORES ESCOLARES DO ESTADO DE MINAS GERAIS (PDGE/SEE) - 4445 - PDGE - MÓDULO ASSÍNCRONO - 1 (15 horas) - Aula Acadêmico - Categoria  não informada"/>
    <s v="11:00:00"/>
    <n v="125"/>
    <s v="13/03/2024"/>
    <s v="22:00 - 23:00"/>
    <d v="1899-12-30T01:00:00"/>
    <n v="125"/>
  </r>
  <r>
    <n v="4"/>
    <s v="222.333.444-01"/>
    <x v="2"/>
    <s v="Doutorado"/>
    <s v="Professor"/>
    <s v="CURSOS DIVERSOS"/>
    <s v="2024/03"/>
    <s v="PDGE/SEE - PROGRAMA DE DESENVOLVIMENTO DE GESTORES ESCOLARES DO ESTADO DE MINAS GERAIS (PDGE/SEE) - 4444 - PDGE - AULAS (96 horas) - Aula Acadêmico - Categoria  não informada"/>
    <s v="60:00:00"/>
    <n v="125"/>
    <s v="20/03/2024"/>
    <s v="20:00 - 21:00"/>
    <d v="1899-12-30T01:00:00"/>
    <n v="125"/>
  </r>
  <r>
    <n v="4"/>
    <s v="222.333.444-01"/>
    <x v="2"/>
    <s v="Doutorado"/>
    <s v="Professor"/>
    <s v="CURSOS DIVERSOS"/>
    <s v="2024/03"/>
    <s v="PDGE/SEE - PROGRAMA DE DESENVOLVIMENTO DE GESTORES ESCOLARES DO ESTADO DE MINAS GERAIS (PDGE/SEE) - 4445 - PDGE - MÓDULO ASSÍNCRONO - 1 (15 horas) - Aula Acadêmico - Categoria  não informada"/>
    <s v="12:00:00"/>
    <n v="125"/>
    <s v="20/03/2024"/>
    <s v="22:00 - 23:00"/>
    <d v="1899-12-30T01:00:00"/>
    <n v="125"/>
  </r>
  <r>
    <n v="4"/>
    <s v="222.333.444-01"/>
    <x v="2"/>
    <s v="Doutorado"/>
    <s v="Professor"/>
    <s v="CURSOS DIVERSOS"/>
    <s v="2024/03"/>
    <s v="PDGE/SEE - PROGRAMA DE DESENVOLVIMENTO DE GESTORES ESCOLARES DO ESTADO DE MINAS GERAIS (PDGE/SEE) - 4444 - PDGE - AULAS (96 horas) - Aula Acadêmico - Categoria  não informada"/>
    <s v="68:00:00"/>
    <n v="125"/>
    <s v="27/03/2024"/>
    <s v="20:00 - 21:00"/>
    <d v="1899-12-30T01:00:00"/>
    <n v="125"/>
  </r>
  <r>
    <n v="4"/>
    <s v="222.333.444-01"/>
    <x v="2"/>
    <s v="Doutorado"/>
    <s v="Professor"/>
    <s v="CURSOS DIVERSOS"/>
    <s v="2024/03"/>
    <s v="PDGE/SEE - PROGRAMA DE DESENVOLVIMENTO DE GESTORES ESCOLARES DO ESTADO DE MINAS GERAIS (PDGE/SEE) - 4445 - PDGE - MÓDULO ASSÍNCRONO - 1 (15 horas) - Aula Acadêmico - Categoria  não informada"/>
    <s v="13:00:00"/>
    <n v="125"/>
    <s v="27/03/2024"/>
    <s v="22:00 - 23:00"/>
    <d v="1899-12-30T01:00:00"/>
    <n v="125"/>
  </r>
  <r>
    <n v="4"/>
    <s v="222.333.444-01"/>
    <x v="2"/>
    <s v="Doutorado"/>
    <s v="Professor"/>
    <s v="CURSOS DIVERSOS"/>
    <s v="2024/04"/>
    <s v="PDGE/SEE - PROGRAMA DE DESENVOLVIMENTO DE GESTORES ESCOLARES DO ESTADO DE MINAS GERAIS (PDGE/SEE) - 4444 - PDGE - AULAS (96 horas) - Aula Acadêmico - Categoria  não informada"/>
    <s v="72:00:00"/>
    <n v="125"/>
    <s v="03/04/2024"/>
    <s v="20:00 - 21:00"/>
    <d v="1899-12-30T01:00:00"/>
    <n v="125"/>
  </r>
  <r>
    <n v="4"/>
    <s v="222.333.444-01"/>
    <x v="2"/>
    <s v="Doutorado"/>
    <s v="Professor"/>
    <s v="CURSOS DIVERSOS"/>
    <s v="2024/04"/>
    <s v="PDGE/SEE - PROGRAMA DE DESENVOLVIMENTO DE GESTORES ESCOLARES DO ESTADO DE MINAS GERAIS (PDGE/SEE) - 4445 - PDGE - MÓDULO ASSÍNCRONO - 1 (15 horas) - Aula Acadêmico - Categoria  não informada"/>
    <s v="14:00:00"/>
    <n v="125"/>
    <s v="03/04/2024"/>
    <s v="22:00 - 23:00"/>
    <d v="1899-12-30T01:00:00"/>
    <n v="1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2"/>
    <s v="111.222.333-44"/>
    <x v="0"/>
    <s v="Doutorado"/>
    <s v="Professor"/>
    <s v="CURSOS DIVERSOS"/>
    <s v="2024/02"/>
    <s v="PDGE/SEE - PROGRAMA DE DESENVOLVIMENTO DE GESTORES ESCOLARES DO ESTADO DE MINAS GERAIS (PDGE/SEE) - CONTEUDISTAS"/>
    <m/>
    <n v="112.5"/>
    <d v="2024-02-21T00:00:00"/>
    <s v="19:00 às 20:00"/>
    <d v="1899-12-30T01:00:00"/>
    <n v="112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ela dinâmica9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5" indent="0" outline="1" outlineData="1" multipleFieldFilters="0">
  <location ref="A3:B7" firstHeaderRow="1" firstDataRow="1" firstDataCol="1"/>
  <pivotFields count="14">
    <pivotField showAll="0"/>
    <pivotField showAll="0"/>
    <pivotField axis="axisRow" showAll="0">
      <items count="50">
        <item m="1" x="47"/>
        <item m="1" x="46"/>
        <item m="1" x="44"/>
        <item m="1" x="48"/>
        <item m="1" x="45"/>
        <item m="1" x="4"/>
        <item m="1" x="5"/>
        <item m="1" x="3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n="SERVIDOR 1" x="0"/>
        <item n="SERVIDOR 3" x="1"/>
        <item n="SERVIDOR 4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0" showAll="0"/>
    <pivotField dataField="1" showAll="0"/>
  </pivotFields>
  <rowFields count="1">
    <field x="2"/>
  </rowFields>
  <rowItems count="4">
    <i>
      <x v="46"/>
    </i>
    <i>
      <x v="47"/>
    </i>
    <i>
      <x v="48"/>
    </i>
    <i t="grand">
      <x/>
    </i>
  </rowItems>
  <colItems count="1">
    <i/>
  </colItems>
  <dataFields count="1">
    <dataField name="Soma de Atividade - remuneração" fld="13" baseField="0" baseItem="0"/>
  </dataFields>
  <formats count="1">
    <format dxfId="9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1000000}" name="Tabela dinâmica10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5" indent="0" outline="1" outlineData="1" multipleFieldFilters="0">
  <location ref="A3:B5" firstHeaderRow="1" firstDataRow="1" firstDataCol="1"/>
  <pivotFields count="14">
    <pivotField showAll="0"/>
    <pivotField showAll="0"/>
    <pivotField axis="axisRow" showAll="0">
      <items count="89">
        <item m="1" x="74"/>
        <item m="1" x="83"/>
        <item m="1" x="84"/>
        <item m="1" x="76"/>
        <item m="1" x="87"/>
        <item m="1" x="73"/>
        <item m="1" x="81"/>
        <item m="1" x="82"/>
        <item m="1" x="85"/>
        <item m="1" x="80"/>
        <item m="1" x="79"/>
        <item m="1" x="86"/>
        <item m="1" x="75"/>
        <item m="1" x="77"/>
        <item m="1" x="78"/>
        <item m="1"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n="SERVIDOR 2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0" showAll="0"/>
    <pivotField dataField="1" showAll="0"/>
  </pivotFields>
  <rowFields count="1">
    <field x="2"/>
  </rowFields>
  <rowItems count="2">
    <i>
      <x v="87"/>
    </i>
    <i t="grand">
      <x/>
    </i>
  </rowItems>
  <colItems count="1">
    <i/>
  </colItems>
  <dataFields count="1">
    <dataField name="Soma de Atividade - remuneração" fld="13" baseField="0" baseItem="0"/>
  </dataFields>
  <formats count="2">
    <format dxfId="8">
      <pivotArea collapsedLevelsAreSubtotals="1" fieldPosition="0">
        <references count="1">
          <reference field="2" count="0"/>
        </references>
      </pivotArea>
    </format>
    <format dxfId="7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5"/>
  <sheetViews>
    <sheetView workbookViewId="0">
      <selection activeCell="A6" sqref="A6"/>
    </sheetView>
  </sheetViews>
  <sheetFormatPr defaultRowHeight="15" x14ac:dyDescent="0.25"/>
  <sheetData>
    <row r="1" spans="1:4" x14ac:dyDescent="0.25">
      <c r="A1" s="1"/>
    </row>
    <row r="2" spans="1:4" x14ac:dyDescent="0.25">
      <c r="A2" s="4" t="s">
        <v>74</v>
      </c>
      <c r="B2" t="s">
        <v>75</v>
      </c>
      <c r="C2" t="s">
        <v>72</v>
      </c>
      <c r="D2" t="s">
        <v>76</v>
      </c>
    </row>
    <row r="3" spans="1:4" x14ac:dyDescent="0.25">
      <c r="A3" s="1">
        <v>11111111</v>
      </c>
      <c r="B3">
        <f>SUMIF(taxacao!P3:P14395,lanca_pagamento!A3,taxacao!N3:N14395)</f>
        <v>2000</v>
      </c>
      <c r="C3">
        <f>IF(B3&lt;=1412,B3*7.5%,IF(B3&lt;=2666.68,B3*9%-21.18,IF(B3&lt;=4000.03,B3*12%-101.18,IF(B3&lt;=7786.02,B3*14%-181.18,IF(B3&gt;7786.02,7786.02*14%-181.18)))))</f>
        <v>158.82</v>
      </c>
      <c r="D3" t="s">
        <v>77</v>
      </c>
    </row>
    <row r="4" spans="1:4" x14ac:dyDescent="0.25">
      <c r="A4" s="1">
        <v>22222222</v>
      </c>
      <c r="B4">
        <f>SUMIF(taxacao!P3:P14397,lanca_pagamento!A4,taxacao!N3:N14397)</f>
        <v>112.5</v>
      </c>
      <c r="C4">
        <f>IF(B4&lt;=1412,B4*7.5%,IF(B4&lt;=2666.68,B4*9%-21.18,IF(B4&lt;=4000.03,B4*12%-101.18,IF(B4&lt;=7786.02,B4*14%-181.18,IF(B4&gt;7786.02,7786.02*14%-181.18)))))</f>
        <v>8.4375</v>
      </c>
      <c r="D4" t="s">
        <v>77</v>
      </c>
    </row>
    <row r="5" spans="1:4" x14ac:dyDescent="0.25">
      <c r="A5" s="1">
        <v>3333333</v>
      </c>
      <c r="B5">
        <f>SUMIF(taxacao!P3:P14398,lanca_pagamento!A5,taxacao!N3:N14398)</f>
        <v>3375</v>
      </c>
      <c r="C5">
        <f>IF(B5&lt;=1412,B5*7.5%,IF(B5&lt;=2666.68,B5*9%-21.18,IF(B5&lt;=4000.03,B5*12%-101.18,IF(B5&lt;=7786.02,B5*14%-181.18,IF(B5&gt;7786.02,7786.02*14%-181.18)))))</f>
        <v>303.82</v>
      </c>
      <c r="D5" t="s">
        <v>77</v>
      </c>
    </row>
    <row r="6" spans="1:4" x14ac:dyDescent="0.25">
      <c r="A6" s="18">
        <v>4444444</v>
      </c>
      <c r="B6">
        <f>SUMIF(taxacao!P3:P14359,lanca_pagamento!A6,taxacao!N3:N14359)</f>
        <v>2125</v>
      </c>
      <c r="C6">
        <f>IF(B6&lt;=1412,B6*7.5%,IF(B6&lt;=2666.68,B6*9%-21.18,IF(B6&lt;=4000.03,B6*12%-101.18,IF(B6&lt;=7786.02,B6*14%-181.18,IF(B6&gt;7786.02,7786.02*14%-181.18)))))</f>
        <v>170.07</v>
      </c>
      <c r="D6" t="s">
        <v>77</v>
      </c>
    </row>
    <row r="7" spans="1:4" x14ac:dyDescent="0.25">
      <c r="A7" s="1"/>
    </row>
    <row r="8" spans="1:4" x14ac:dyDescent="0.25">
      <c r="A8" s="1"/>
    </row>
    <row r="9" spans="1:4" x14ac:dyDescent="0.25">
      <c r="A9" s="1"/>
    </row>
    <row r="10" spans="1:4" x14ac:dyDescent="0.25">
      <c r="A10" s="1"/>
    </row>
    <row r="11" spans="1:4" x14ac:dyDescent="0.25">
      <c r="A11" s="1"/>
    </row>
    <row r="12" spans="1:4" x14ac:dyDescent="0.25">
      <c r="A12" s="1"/>
    </row>
    <row r="13" spans="1:4" x14ac:dyDescent="0.25">
      <c r="A13" s="1"/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</sheetData>
  <autoFilter ref="A2:D135" xr:uid="{00000000-0009-0000-0000-000000000000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tabSelected="1" showRuler="0" zoomScaleNormal="100" workbookViewId="0">
      <selection activeCell="P19" sqref="P19"/>
    </sheetView>
  </sheetViews>
  <sheetFormatPr defaultColWidth="9.140625" defaultRowHeight="20.100000000000001" customHeight="1" x14ac:dyDescent="0.25"/>
  <cols>
    <col min="1" max="1" width="21.5703125" style="1" bestFit="1" customWidth="1"/>
    <col min="2" max="2" width="19" style="1" bestFit="1" customWidth="1"/>
    <col min="3" max="3" width="53.28515625" style="1" bestFit="1" customWidth="1"/>
    <col min="4" max="4" width="23.5703125" style="1" bestFit="1" customWidth="1"/>
    <col min="5" max="5" width="17.85546875" style="1" bestFit="1" customWidth="1"/>
    <col min="6" max="6" width="22.85546875" style="1" bestFit="1" customWidth="1"/>
    <col min="7" max="7" width="19.5703125" style="3" bestFit="1" customWidth="1"/>
    <col min="8" max="8" width="55.5703125" style="1" customWidth="1"/>
    <col min="9" max="9" width="43.5703125" style="1" bestFit="1" customWidth="1"/>
    <col min="10" max="10" width="27.5703125" style="1" bestFit="1" customWidth="1"/>
    <col min="11" max="11" width="15.140625" style="6" bestFit="1" customWidth="1"/>
    <col min="12" max="12" width="22.42578125" style="3" bestFit="1" customWidth="1"/>
    <col min="13" max="13" width="30.85546875" style="1" bestFit="1" customWidth="1"/>
    <col min="14" max="14" width="27.85546875" style="1" bestFit="1" customWidth="1"/>
    <col min="15" max="15" width="23.140625" style="1" bestFit="1" customWidth="1"/>
    <col min="16" max="16" width="9.140625" style="1"/>
    <col min="17" max="17" width="20" style="1" bestFit="1" customWidth="1"/>
    <col min="18" max="16384" width="9.140625" style="1"/>
  </cols>
  <sheetData>
    <row r="1" spans="1:17" ht="20.100000000000001" customHeight="1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7" ht="20.2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4" t="s">
        <v>11</v>
      </c>
      <c r="M2" s="4" t="s">
        <v>12</v>
      </c>
      <c r="N2" s="4" t="s">
        <v>13</v>
      </c>
      <c r="O2" s="4" t="s">
        <v>73</v>
      </c>
      <c r="P2" s="4" t="s">
        <v>82</v>
      </c>
      <c r="Q2" s="4" t="s">
        <v>83</v>
      </c>
    </row>
    <row r="3" spans="1:17" ht="20.100000000000001" customHeight="1" x14ac:dyDescent="0.25">
      <c r="A3" s="1">
        <v>1</v>
      </c>
      <c r="B3" s="19" t="s">
        <v>78</v>
      </c>
      <c r="C3" s="1" t="s">
        <v>85</v>
      </c>
      <c r="D3" s="1" t="s">
        <v>20</v>
      </c>
      <c r="E3" s="1" t="s">
        <v>14</v>
      </c>
      <c r="F3" s="1" t="s">
        <v>23</v>
      </c>
      <c r="G3" s="3" t="s">
        <v>16</v>
      </c>
      <c r="H3" s="1" t="s">
        <v>89</v>
      </c>
      <c r="I3" s="1" t="s">
        <v>34</v>
      </c>
      <c r="J3" s="1">
        <v>125</v>
      </c>
      <c r="K3" s="6" t="s">
        <v>18</v>
      </c>
      <c r="L3" s="3" t="s">
        <v>38</v>
      </c>
      <c r="M3" s="2">
        <v>8.3333333333333329E-2</v>
      </c>
      <c r="N3" s="1">
        <v>250</v>
      </c>
      <c r="O3" s="1" t="s">
        <v>93</v>
      </c>
      <c r="P3" s="1">
        <v>11111111</v>
      </c>
      <c r="Q3" s="1" t="s">
        <v>84</v>
      </c>
    </row>
    <row r="4" spans="1:17" ht="20.100000000000001" customHeight="1" x14ac:dyDescent="0.25">
      <c r="A4" s="1">
        <v>1</v>
      </c>
      <c r="B4" s="19" t="str">
        <f>B3</f>
        <v>123.456.789-10</v>
      </c>
      <c r="C4" s="1" t="s">
        <v>85</v>
      </c>
      <c r="D4" s="1" t="s">
        <v>20</v>
      </c>
      <c r="E4" s="1" t="s">
        <v>14</v>
      </c>
      <c r="F4" s="1" t="s">
        <v>23</v>
      </c>
      <c r="G4" s="3" t="s">
        <v>16</v>
      </c>
      <c r="H4" s="1" t="s">
        <v>89</v>
      </c>
      <c r="I4" s="1" t="s">
        <v>35</v>
      </c>
      <c r="J4" s="1">
        <v>125</v>
      </c>
      <c r="K4" s="9" t="s">
        <v>21</v>
      </c>
      <c r="L4" s="3" t="s">
        <v>38</v>
      </c>
      <c r="M4" s="2">
        <v>8.3333333333333329E-2</v>
      </c>
      <c r="N4" s="1">
        <v>250</v>
      </c>
      <c r="O4" s="1" t="s">
        <v>93</v>
      </c>
      <c r="P4" s="1">
        <f>P3</f>
        <v>11111111</v>
      </c>
      <c r="Q4" s="1" t="s">
        <v>84</v>
      </c>
    </row>
    <row r="5" spans="1:17" ht="20.100000000000001" customHeight="1" x14ac:dyDescent="0.25">
      <c r="A5" s="1">
        <v>1</v>
      </c>
      <c r="B5" s="19" t="str">
        <f t="shared" ref="B5:B10" si="0">B4</f>
        <v>123.456.789-10</v>
      </c>
      <c r="C5" s="1" t="s">
        <v>85</v>
      </c>
      <c r="D5" s="1" t="s">
        <v>20</v>
      </c>
      <c r="E5" s="1" t="s">
        <v>14</v>
      </c>
      <c r="F5" s="1" t="s">
        <v>23</v>
      </c>
      <c r="G5" s="3" t="s">
        <v>16</v>
      </c>
      <c r="H5" s="1" t="s">
        <v>89</v>
      </c>
      <c r="I5" s="1" t="s">
        <v>39</v>
      </c>
      <c r="J5" s="1">
        <v>125</v>
      </c>
      <c r="K5" s="9" t="s">
        <v>40</v>
      </c>
      <c r="L5" s="3" t="s">
        <v>38</v>
      </c>
      <c r="M5" s="2">
        <v>8.3333333333333329E-2</v>
      </c>
      <c r="N5" s="1">
        <v>250</v>
      </c>
      <c r="O5" s="1" t="s">
        <v>93</v>
      </c>
      <c r="P5" s="1">
        <f t="shared" ref="P5:P10" si="1">P4</f>
        <v>11111111</v>
      </c>
      <c r="Q5" s="1" t="s">
        <v>84</v>
      </c>
    </row>
    <row r="6" spans="1:17" ht="20.100000000000001" customHeight="1" x14ac:dyDescent="0.25">
      <c r="A6" s="1">
        <v>1</v>
      </c>
      <c r="B6" s="19" t="str">
        <f t="shared" si="0"/>
        <v>123.456.789-10</v>
      </c>
      <c r="C6" s="1" t="s">
        <v>85</v>
      </c>
      <c r="D6" s="1" t="s">
        <v>20</v>
      </c>
      <c r="E6" s="1" t="s">
        <v>14</v>
      </c>
      <c r="F6" s="1" t="s">
        <v>23</v>
      </c>
      <c r="G6" s="3" t="s">
        <v>16</v>
      </c>
      <c r="H6" s="1" t="s">
        <v>89</v>
      </c>
      <c r="I6" s="1" t="s">
        <v>41</v>
      </c>
      <c r="J6" s="1">
        <v>125</v>
      </c>
      <c r="K6" s="9" t="s">
        <v>40</v>
      </c>
      <c r="L6" s="3" t="s">
        <v>42</v>
      </c>
      <c r="M6" s="2">
        <v>8.3333333333333329E-2</v>
      </c>
      <c r="N6" s="1">
        <v>250</v>
      </c>
      <c r="O6" s="1" t="s">
        <v>93</v>
      </c>
      <c r="P6" s="1">
        <f t="shared" si="1"/>
        <v>11111111</v>
      </c>
      <c r="Q6" s="1" t="s">
        <v>84</v>
      </c>
    </row>
    <row r="7" spans="1:17" ht="20.100000000000001" customHeight="1" x14ac:dyDescent="0.25">
      <c r="A7" s="1">
        <v>1</v>
      </c>
      <c r="B7" s="19" t="str">
        <f t="shared" si="0"/>
        <v>123.456.789-10</v>
      </c>
      <c r="C7" s="1" t="s">
        <v>85</v>
      </c>
      <c r="D7" s="1" t="s">
        <v>20</v>
      </c>
      <c r="E7" s="1" t="s">
        <v>14</v>
      </c>
      <c r="F7" s="1" t="s">
        <v>23</v>
      </c>
      <c r="G7" s="3" t="s">
        <v>16</v>
      </c>
      <c r="H7" s="1" t="s">
        <v>89</v>
      </c>
      <c r="I7" s="1" t="s">
        <v>43</v>
      </c>
      <c r="J7" s="1">
        <v>125</v>
      </c>
      <c r="K7" s="9" t="s">
        <v>30</v>
      </c>
      <c r="L7" s="3" t="s">
        <v>38</v>
      </c>
      <c r="M7" s="2">
        <v>8.3333333333333329E-2</v>
      </c>
      <c r="N7" s="1">
        <v>250</v>
      </c>
      <c r="O7" s="1" t="s">
        <v>93</v>
      </c>
      <c r="P7" s="1">
        <f t="shared" si="1"/>
        <v>11111111</v>
      </c>
      <c r="Q7" s="1" t="s">
        <v>84</v>
      </c>
    </row>
    <row r="8" spans="1:17" ht="20.100000000000001" customHeight="1" x14ac:dyDescent="0.25">
      <c r="A8" s="1">
        <v>1</v>
      </c>
      <c r="B8" s="19" t="str">
        <f t="shared" si="0"/>
        <v>123.456.789-10</v>
      </c>
      <c r="C8" s="1" t="s">
        <v>85</v>
      </c>
      <c r="D8" s="1" t="s">
        <v>20</v>
      </c>
      <c r="E8" s="1" t="s">
        <v>14</v>
      </c>
      <c r="F8" s="1" t="s">
        <v>23</v>
      </c>
      <c r="G8" s="3" t="s">
        <v>16</v>
      </c>
      <c r="H8" s="1" t="s">
        <v>89</v>
      </c>
      <c r="I8" s="1" t="s">
        <v>44</v>
      </c>
      <c r="J8" s="1">
        <v>125</v>
      </c>
      <c r="K8" s="9" t="s">
        <v>22</v>
      </c>
      <c r="L8" s="3" t="s">
        <v>38</v>
      </c>
      <c r="M8" s="2">
        <v>8.3333333333333329E-2</v>
      </c>
      <c r="N8" s="1">
        <v>250</v>
      </c>
      <c r="O8" s="1" t="s">
        <v>93</v>
      </c>
      <c r="P8" s="1">
        <f t="shared" si="1"/>
        <v>11111111</v>
      </c>
      <c r="Q8" s="1" t="s">
        <v>84</v>
      </c>
    </row>
    <row r="9" spans="1:17" ht="20.100000000000001" customHeight="1" x14ac:dyDescent="0.25">
      <c r="A9" s="1">
        <v>1</v>
      </c>
      <c r="B9" s="19" t="str">
        <f t="shared" si="0"/>
        <v>123.456.789-10</v>
      </c>
      <c r="C9" s="1" t="s">
        <v>85</v>
      </c>
      <c r="D9" s="1" t="s">
        <v>20</v>
      </c>
      <c r="E9" s="1" t="s">
        <v>14</v>
      </c>
      <c r="F9" s="1" t="s">
        <v>23</v>
      </c>
      <c r="G9" s="3" t="s">
        <v>16</v>
      </c>
      <c r="H9" s="1" t="s">
        <v>89</v>
      </c>
      <c r="I9" s="1" t="s">
        <v>45</v>
      </c>
      <c r="J9" s="1">
        <v>125</v>
      </c>
      <c r="K9" s="9" t="s">
        <v>36</v>
      </c>
      <c r="L9" s="3" t="s">
        <v>38</v>
      </c>
      <c r="M9" s="2">
        <v>8.3333333333333329E-2</v>
      </c>
      <c r="N9" s="1">
        <v>250</v>
      </c>
      <c r="O9" s="1" t="s">
        <v>93</v>
      </c>
      <c r="P9" s="1">
        <f t="shared" si="1"/>
        <v>11111111</v>
      </c>
      <c r="Q9" s="1" t="s">
        <v>84</v>
      </c>
    </row>
    <row r="10" spans="1:17" ht="20.100000000000001" customHeight="1" x14ac:dyDescent="0.25">
      <c r="A10" s="1">
        <v>1</v>
      </c>
      <c r="B10" s="19" t="str">
        <f t="shared" si="0"/>
        <v>123.456.789-10</v>
      </c>
      <c r="C10" s="1" t="s">
        <v>85</v>
      </c>
      <c r="D10" s="1" t="s">
        <v>20</v>
      </c>
      <c r="E10" s="1" t="s">
        <v>14</v>
      </c>
      <c r="F10" s="1" t="s">
        <v>23</v>
      </c>
      <c r="G10" s="3" t="s">
        <v>16</v>
      </c>
      <c r="H10" s="1" t="s">
        <v>89</v>
      </c>
      <c r="I10" s="1" t="s">
        <v>46</v>
      </c>
      <c r="J10" s="1">
        <v>125</v>
      </c>
      <c r="K10" s="9" t="s">
        <v>32</v>
      </c>
      <c r="L10" s="3" t="s">
        <v>38</v>
      </c>
      <c r="M10" s="2">
        <v>8.3333333333333329E-2</v>
      </c>
      <c r="N10" s="1">
        <v>250</v>
      </c>
      <c r="O10" s="1" t="s">
        <v>93</v>
      </c>
      <c r="P10" s="1">
        <f t="shared" si="1"/>
        <v>11111111</v>
      </c>
      <c r="Q10" s="1" t="s">
        <v>84</v>
      </c>
    </row>
    <row r="11" spans="1:17" ht="20.100000000000001" customHeight="1" x14ac:dyDescent="0.25">
      <c r="A11" s="1">
        <v>2</v>
      </c>
      <c r="B11" s="1" t="s">
        <v>80</v>
      </c>
      <c r="C11" s="1" t="s">
        <v>86</v>
      </c>
      <c r="D11" s="1" t="s">
        <v>20</v>
      </c>
      <c r="E11" s="1" t="s">
        <v>14</v>
      </c>
      <c r="F11" s="1" t="s">
        <v>15</v>
      </c>
      <c r="G11" s="3" t="s">
        <v>52</v>
      </c>
      <c r="H11" s="1" t="s">
        <v>90</v>
      </c>
      <c r="I11"/>
      <c r="J11" s="1">
        <v>112.5</v>
      </c>
      <c r="K11" s="7">
        <v>45343</v>
      </c>
      <c r="L11" s="3" t="s">
        <v>56</v>
      </c>
      <c r="M11" s="2">
        <v>4.1666666666666664E-2</v>
      </c>
      <c r="N11" s="1">
        <v>112.5</v>
      </c>
      <c r="O11" s="1" t="s">
        <v>93</v>
      </c>
      <c r="P11" s="1">
        <v>22222222</v>
      </c>
      <c r="Q11" s="1" t="s">
        <v>84</v>
      </c>
    </row>
    <row r="12" spans="1:17" ht="20.100000000000001" customHeight="1" x14ac:dyDescent="0.25">
      <c r="A12" s="1">
        <v>3</v>
      </c>
      <c r="B12" s="1" t="s">
        <v>79</v>
      </c>
      <c r="C12" s="1" t="s">
        <v>87</v>
      </c>
      <c r="D12" s="1" t="s">
        <v>20</v>
      </c>
      <c r="E12" s="1" t="s">
        <v>14</v>
      </c>
      <c r="F12" s="1" t="s">
        <v>51</v>
      </c>
      <c r="G12" s="3" t="s">
        <v>16</v>
      </c>
      <c r="H12" s="8" t="s">
        <v>91</v>
      </c>
      <c r="J12" s="1">
        <v>125</v>
      </c>
      <c r="K12" s="10">
        <v>45384</v>
      </c>
      <c r="L12" s="3" t="s">
        <v>55</v>
      </c>
      <c r="M12" s="2">
        <v>4.1666666666666664E-2</v>
      </c>
      <c r="N12" s="1">
        <v>125</v>
      </c>
      <c r="O12" s="1" t="s">
        <v>93</v>
      </c>
      <c r="P12" s="1">
        <v>3333333</v>
      </c>
    </row>
    <row r="13" spans="1:17" ht="20.100000000000001" customHeight="1" x14ac:dyDescent="0.25">
      <c r="A13" s="1">
        <v>3</v>
      </c>
      <c r="B13" s="1" t="str">
        <f>B12</f>
        <v>000.000.000-01</v>
      </c>
      <c r="C13" s="1" t="s">
        <v>87</v>
      </c>
      <c r="D13" s="1" t="s">
        <v>20</v>
      </c>
      <c r="E13" s="1" t="s">
        <v>14</v>
      </c>
      <c r="F13" s="1" t="s">
        <v>51</v>
      </c>
      <c r="G13" s="3" t="s">
        <v>16</v>
      </c>
      <c r="H13" s="8" t="s">
        <v>91</v>
      </c>
      <c r="J13" s="1">
        <v>125</v>
      </c>
      <c r="K13" s="10">
        <v>45386</v>
      </c>
      <c r="L13" s="3" t="s">
        <v>57</v>
      </c>
      <c r="M13" s="2">
        <v>0.125</v>
      </c>
      <c r="N13" s="1">
        <v>375</v>
      </c>
      <c r="O13" s="1" t="s">
        <v>93</v>
      </c>
      <c r="P13" s="1">
        <v>3333333</v>
      </c>
    </row>
    <row r="14" spans="1:17" ht="20.100000000000001" customHeight="1" x14ac:dyDescent="0.25">
      <c r="A14" s="1">
        <v>3</v>
      </c>
      <c r="B14" s="1" t="str">
        <f t="shared" ref="B14:B18" si="2">B13</f>
        <v>000.000.000-01</v>
      </c>
      <c r="C14" s="1" t="s">
        <v>87</v>
      </c>
      <c r="D14" s="1" t="s">
        <v>20</v>
      </c>
      <c r="E14" s="1" t="s">
        <v>14</v>
      </c>
      <c r="F14" s="1" t="s">
        <v>51</v>
      </c>
      <c r="G14" s="3" t="s">
        <v>16</v>
      </c>
      <c r="H14" s="8" t="s">
        <v>91</v>
      </c>
      <c r="J14" s="1">
        <v>125</v>
      </c>
      <c r="K14" s="10">
        <v>45391</v>
      </c>
      <c r="L14" s="3" t="s">
        <v>58</v>
      </c>
      <c r="M14" s="2">
        <v>0.125</v>
      </c>
      <c r="N14" s="1">
        <v>375</v>
      </c>
      <c r="O14" s="1" t="s">
        <v>93</v>
      </c>
      <c r="P14" s="1">
        <v>3333333</v>
      </c>
      <c r="Q14" s="1" t="s">
        <v>84</v>
      </c>
    </row>
    <row r="15" spans="1:17" ht="20.100000000000001" customHeight="1" x14ac:dyDescent="0.25">
      <c r="A15" s="1">
        <v>3</v>
      </c>
      <c r="B15" s="1" t="str">
        <f t="shared" si="2"/>
        <v>000.000.000-01</v>
      </c>
      <c r="C15" s="1" t="s">
        <v>87</v>
      </c>
      <c r="D15" s="1" t="s">
        <v>20</v>
      </c>
      <c r="E15" s="1" t="s">
        <v>14</v>
      </c>
      <c r="F15" s="1" t="s">
        <v>51</v>
      </c>
      <c r="G15" s="3" t="s">
        <v>16</v>
      </c>
      <c r="H15" s="8" t="s">
        <v>91</v>
      </c>
      <c r="J15" s="1">
        <v>125</v>
      </c>
      <c r="K15" s="10">
        <v>45393</v>
      </c>
      <c r="L15" s="3" t="s">
        <v>59</v>
      </c>
      <c r="M15" s="2">
        <v>0.20833333333333334</v>
      </c>
      <c r="N15" s="1">
        <v>625</v>
      </c>
      <c r="O15" s="1" t="s">
        <v>93</v>
      </c>
      <c r="P15" s="1">
        <v>3333333</v>
      </c>
    </row>
    <row r="16" spans="1:17" ht="20.100000000000001" customHeight="1" x14ac:dyDescent="0.25">
      <c r="A16" s="1">
        <v>3</v>
      </c>
      <c r="B16" s="1" t="str">
        <f t="shared" si="2"/>
        <v>000.000.000-01</v>
      </c>
      <c r="C16" s="1" t="s">
        <v>87</v>
      </c>
      <c r="D16" s="1" t="s">
        <v>20</v>
      </c>
      <c r="E16" s="1" t="s">
        <v>14</v>
      </c>
      <c r="F16" s="1" t="s">
        <v>51</v>
      </c>
      <c r="G16" s="3" t="s">
        <v>16</v>
      </c>
      <c r="H16" s="8" t="s">
        <v>91</v>
      </c>
      <c r="J16" s="1">
        <v>125</v>
      </c>
      <c r="K16" s="10">
        <v>45398</v>
      </c>
      <c r="L16" s="3" t="s">
        <v>59</v>
      </c>
      <c r="M16" s="2">
        <v>0.20833333333333334</v>
      </c>
      <c r="N16" s="1">
        <v>625</v>
      </c>
      <c r="O16" s="1" t="s">
        <v>93</v>
      </c>
      <c r="P16" s="1">
        <v>3333333</v>
      </c>
    </row>
    <row r="17" spans="1:17" ht="20.100000000000001" customHeight="1" x14ac:dyDescent="0.25">
      <c r="A17" s="1">
        <v>3</v>
      </c>
      <c r="B17" s="1" t="str">
        <f t="shared" si="2"/>
        <v>000.000.000-01</v>
      </c>
      <c r="C17" s="1" t="s">
        <v>87</v>
      </c>
      <c r="D17" s="1" t="s">
        <v>20</v>
      </c>
      <c r="E17" s="1" t="s">
        <v>14</v>
      </c>
      <c r="F17" s="1" t="s">
        <v>51</v>
      </c>
      <c r="G17" s="3" t="s">
        <v>16</v>
      </c>
      <c r="H17" s="8" t="s">
        <v>91</v>
      </c>
      <c r="J17" s="1">
        <v>125</v>
      </c>
      <c r="K17" s="10">
        <v>45400</v>
      </c>
      <c r="L17" s="3" t="s">
        <v>59</v>
      </c>
      <c r="M17" s="2">
        <v>0.20833333333333334</v>
      </c>
      <c r="N17" s="1">
        <v>625</v>
      </c>
      <c r="O17" s="1" t="s">
        <v>93</v>
      </c>
      <c r="P17" s="1">
        <v>3333333</v>
      </c>
    </row>
    <row r="18" spans="1:17" ht="20.100000000000001" customHeight="1" x14ac:dyDescent="0.25">
      <c r="A18" s="1">
        <v>3</v>
      </c>
      <c r="B18" s="1" t="str">
        <f t="shared" si="2"/>
        <v>000.000.000-01</v>
      </c>
      <c r="C18" s="1" t="s">
        <v>87</v>
      </c>
      <c r="D18" s="1" t="s">
        <v>20</v>
      </c>
      <c r="E18" s="1" t="s">
        <v>14</v>
      </c>
      <c r="F18" s="1" t="s">
        <v>51</v>
      </c>
      <c r="G18" s="3" t="s">
        <v>16</v>
      </c>
      <c r="H18" s="8" t="s">
        <v>91</v>
      </c>
      <c r="J18" s="1">
        <v>125</v>
      </c>
      <c r="K18" s="10">
        <v>45405</v>
      </c>
      <c r="L18" s="3" t="s">
        <v>59</v>
      </c>
      <c r="M18" s="2">
        <v>0.20833333333333334</v>
      </c>
      <c r="N18" s="1">
        <v>625</v>
      </c>
      <c r="O18" s="1" t="s">
        <v>93</v>
      </c>
      <c r="P18" s="1">
        <v>3333333</v>
      </c>
      <c r="Q18" s="1" t="s">
        <v>84</v>
      </c>
    </row>
    <row r="19" spans="1:17" ht="20.100000000000001" customHeight="1" x14ac:dyDescent="0.25">
      <c r="A19" s="1">
        <v>4</v>
      </c>
      <c r="B19" s="1" t="s">
        <v>81</v>
      </c>
      <c r="C19" s="1" t="s">
        <v>88</v>
      </c>
      <c r="D19" s="1" t="s">
        <v>20</v>
      </c>
      <c r="E19" s="1" t="s">
        <v>14</v>
      </c>
      <c r="F19" s="1" t="s">
        <v>28</v>
      </c>
      <c r="G19" s="3" t="s">
        <v>16</v>
      </c>
      <c r="H19" s="1" t="s">
        <v>92</v>
      </c>
      <c r="I19" s="1" t="s">
        <v>34</v>
      </c>
      <c r="J19" s="1">
        <v>150</v>
      </c>
      <c r="K19" s="9" t="s">
        <v>24</v>
      </c>
      <c r="L19" s="3" t="s">
        <v>47</v>
      </c>
      <c r="M19" s="2">
        <v>8.3333333333333329E-2</v>
      </c>
      <c r="N19" s="1">
        <v>300</v>
      </c>
      <c r="O19" s="1" t="s">
        <v>93</v>
      </c>
      <c r="P19" s="1">
        <v>4444444</v>
      </c>
    </row>
    <row r="20" spans="1:17" ht="20.100000000000001" customHeight="1" x14ac:dyDescent="0.25">
      <c r="A20" s="1">
        <v>4</v>
      </c>
      <c r="B20" s="1" t="str">
        <f>B19</f>
        <v>222.333.444-01</v>
      </c>
      <c r="C20" s="1" t="s">
        <v>88</v>
      </c>
      <c r="D20" s="1" t="s">
        <v>20</v>
      </c>
      <c r="E20" s="1" t="s">
        <v>14</v>
      </c>
      <c r="F20" s="1" t="s">
        <v>28</v>
      </c>
      <c r="G20" s="3" t="s">
        <v>16</v>
      </c>
      <c r="H20" s="1" t="s">
        <v>92</v>
      </c>
      <c r="I20" s="1" t="s">
        <v>35</v>
      </c>
      <c r="J20" s="1">
        <v>150</v>
      </c>
      <c r="K20" s="9" t="s">
        <v>19</v>
      </c>
      <c r="L20" s="3" t="s">
        <v>47</v>
      </c>
      <c r="M20" s="2">
        <v>8.3333333333333329E-2</v>
      </c>
      <c r="N20" s="1">
        <v>300</v>
      </c>
      <c r="O20" s="1" t="s">
        <v>93</v>
      </c>
      <c r="P20" s="1">
        <v>4444444</v>
      </c>
      <c r="Q20" s="1" t="s">
        <v>84</v>
      </c>
    </row>
    <row r="21" spans="1:17" ht="20.100000000000001" customHeight="1" x14ac:dyDescent="0.25">
      <c r="A21" s="1">
        <v>4</v>
      </c>
      <c r="B21" s="1" t="str">
        <f t="shared" ref="B21:B32" si="3">B20</f>
        <v>222.333.444-01</v>
      </c>
      <c r="C21" s="1" t="s">
        <v>88</v>
      </c>
      <c r="D21" s="1" t="s">
        <v>20</v>
      </c>
      <c r="E21" s="1" t="s">
        <v>14</v>
      </c>
      <c r="F21" s="1" t="s">
        <v>28</v>
      </c>
      <c r="G21" s="3" t="s">
        <v>16</v>
      </c>
      <c r="H21" s="1" t="s">
        <v>92</v>
      </c>
      <c r="I21" s="1" t="s">
        <v>39</v>
      </c>
      <c r="J21" s="1">
        <v>150</v>
      </c>
      <c r="K21" s="9" t="s">
        <v>25</v>
      </c>
      <c r="L21" s="3" t="s">
        <v>50</v>
      </c>
      <c r="M21" s="2">
        <v>4.1666666666666664E-2</v>
      </c>
      <c r="N21" s="1">
        <v>150</v>
      </c>
      <c r="O21" s="1" t="s">
        <v>93</v>
      </c>
      <c r="P21" s="1">
        <v>4444444</v>
      </c>
      <c r="Q21" s="1" t="s">
        <v>84</v>
      </c>
    </row>
    <row r="22" spans="1:17" ht="20.100000000000001" customHeight="1" x14ac:dyDescent="0.25">
      <c r="A22" s="1">
        <v>4</v>
      </c>
      <c r="B22" s="1" t="str">
        <f t="shared" si="3"/>
        <v>222.333.444-01</v>
      </c>
      <c r="C22" s="1" t="s">
        <v>88</v>
      </c>
      <c r="D22" s="1" t="s">
        <v>20</v>
      </c>
      <c r="E22" s="1" t="s">
        <v>14</v>
      </c>
      <c r="F22" s="1" t="s">
        <v>15</v>
      </c>
      <c r="G22" s="3" t="s">
        <v>52</v>
      </c>
      <c r="H22" s="1" t="s">
        <v>90</v>
      </c>
      <c r="I22" s="1" t="s">
        <v>66</v>
      </c>
      <c r="J22" s="1">
        <v>125</v>
      </c>
      <c r="K22" s="6" t="s">
        <v>61</v>
      </c>
      <c r="L22" s="3" t="s">
        <v>49</v>
      </c>
      <c r="M22" s="2">
        <v>4.1666666666666664E-2</v>
      </c>
      <c r="N22" s="1">
        <v>125</v>
      </c>
      <c r="O22" s="1" t="s">
        <v>93</v>
      </c>
      <c r="P22" s="1">
        <v>4444444</v>
      </c>
      <c r="Q22" s="1" t="s">
        <v>84</v>
      </c>
    </row>
    <row r="23" spans="1:17" ht="20.100000000000001" customHeight="1" x14ac:dyDescent="0.25">
      <c r="A23" s="1">
        <v>4</v>
      </c>
      <c r="B23" s="1" t="str">
        <f t="shared" si="3"/>
        <v>222.333.444-01</v>
      </c>
      <c r="C23" s="1" t="s">
        <v>88</v>
      </c>
      <c r="D23" s="1" t="s">
        <v>20</v>
      </c>
      <c r="E23" s="1" t="s">
        <v>14</v>
      </c>
      <c r="F23" s="1" t="s">
        <v>15</v>
      </c>
      <c r="G23" s="3" t="s">
        <v>52</v>
      </c>
      <c r="H23" s="1" t="s">
        <v>90</v>
      </c>
      <c r="I23" s="1" t="s">
        <v>29</v>
      </c>
      <c r="J23" s="1">
        <v>125</v>
      </c>
      <c r="K23" s="6" t="s">
        <v>61</v>
      </c>
      <c r="L23" s="3" t="s">
        <v>37</v>
      </c>
      <c r="M23" s="2">
        <v>4.1666666666666664E-2</v>
      </c>
      <c r="N23" s="1">
        <v>125</v>
      </c>
      <c r="O23" s="1" t="s">
        <v>93</v>
      </c>
      <c r="P23" s="1">
        <v>4444444</v>
      </c>
      <c r="Q23" s="1" t="s">
        <v>84</v>
      </c>
    </row>
    <row r="24" spans="1:17" ht="20.100000000000001" customHeight="1" x14ac:dyDescent="0.25">
      <c r="A24" s="1">
        <v>4</v>
      </c>
      <c r="B24" s="1" t="str">
        <f t="shared" si="3"/>
        <v>222.333.444-01</v>
      </c>
      <c r="C24" s="1" t="s">
        <v>88</v>
      </c>
      <c r="D24" s="1" t="s">
        <v>20</v>
      </c>
      <c r="E24" s="1" t="s">
        <v>14</v>
      </c>
      <c r="F24" s="1" t="s">
        <v>15</v>
      </c>
      <c r="G24" s="3" t="s">
        <v>53</v>
      </c>
      <c r="H24" s="1" t="s">
        <v>90</v>
      </c>
      <c r="I24" s="1" t="s">
        <v>26</v>
      </c>
      <c r="J24" s="1">
        <v>125</v>
      </c>
      <c r="K24" s="6" t="s">
        <v>62</v>
      </c>
      <c r="L24" s="3" t="s">
        <v>37</v>
      </c>
      <c r="M24" s="2">
        <v>4.1666666666666664E-2</v>
      </c>
      <c r="N24" s="1">
        <v>125</v>
      </c>
      <c r="O24" s="1" t="s">
        <v>93</v>
      </c>
      <c r="P24" s="1">
        <v>4444444</v>
      </c>
      <c r="Q24" s="1" t="s">
        <v>84</v>
      </c>
    </row>
    <row r="25" spans="1:17" ht="20.100000000000001" customHeight="1" x14ac:dyDescent="0.25">
      <c r="A25" s="1">
        <v>4</v>
      </c>
      <c r="B25" s="1" t="str">
        <f t="shared" si="3"/>
        <v>222.333.444-01</v>
      </c>
      <c r="C25" s="1" t="s">
        <v>88</v>
      </c>
      <c r="D25" s="1" t="s">
        <v>20</v>
      </c>
      <c r="E25" s="1" t="s">
        <v>14</v>
      </c>
      <c r="F25" s="1" t="s">
        <v>15</v>
      </c>
      <c r="G25" s="3" t="s">
        <v>53</v>
      </c>
      <c r="H25" s="1" t="s">
        <v>90</v>
      </c>
      <c r="I25" s="1" t="s">
        <v>67</v>
      </c>
      <c r="J25" s="1">
        <v>125</v>
      </c>
      <c r="K25" s="6" t="s">
        <v>63</v>
      </c>
      <c r="L25" s="3" t="s">
        <v>49</v>
      </c>
      <c r="M25" s="2">
        <v>4.1666666666666664E-2</v>
      </c>
      <c r="N25" s="1">
        <v>125</v>
      </c>
      <c r="O25" s="1" t="s">
        <v>93</v>
      </c>
      <c r="P25" s="1">
        <v>4444444</v>
      </c>
      <c r="Q25" s="1" t="s">
        <v>84</v>
      </c>
    </row>
    <row r="26" spans="1:17" ht="20.100000000000001" customHeight="1" x14ac:dyDescent="0.25">
      <c r="A26" s="1">
        <v>4</v>
      </c>
      <c r="B26" s="1" t="str">
        <f t="shared" si="3"/>
        <v>222.333.444-01</v>
      </c>
      <c r="C26" s="1" t="s">
        <v>88</v>
      </c>
      <c r="D26" s="1" t="s">
        <v>20</v>
      </c>
      <c r="E26" s="1" t="s">
        <v>14</v>
      </c>
      <c r="F26" s="1" t="s">
        <v>15</v>
      </c>
      <c r="G26" s="3" t="s">
        <v>53</v>
      </c>
      <c r="H26" s="1" t="s">
        <v>90</v>
      </c>
      <c r="I26" s="1" t="s">
        <v>68</v>
      </c>
      <c r="J26" s="1">
        <v>125</v>
      </c>
      <c r="K26" s="6" t="s">
        <v>63</v>
      </c>
      <c r="L26" s="3" t="s">
        <v>37</v>
      </c>
      <c r="M26" s="2">
        <v>4.1666666666666664E-2</v>
      </c>
      <c r="N26" s="1">
        <v>125</v>
      </c>
      <c r="O26" s="1" t="s">
        <v>93</v>
      </c>
      <c r="P26" s="1">
        <v>4444444</v>
      </c>
      <c r="Q26" s="1" t="s">
        <v>84</v>
      </c>
    </row>
    <row r="27" spans="1:17" ht="20.100000000000001" customHeight="1" x14ac:dyDescent="0.25">
      <c r="A27" s="1">
        <v>4</v>
      </c>
      <c r="B27" s="1" t="str">
        <f t="shared" si="3"/>
        <v>222.333.444-01</v>
      </c>
      <c r="C27" s="1" t="s">
        <v>88</v>
      </c>
      <c r="D27" s="1" t="s">
        <v>20</v>
      </c>
      <c r="E27" s="1" t="s">
        <v>14</v>
      </c>
      <c r="F27" s="1" t="s">
        <v>15</v>
      </c>
      <c r="G27" s="3" t="s">
        <v>53</v>
      </c>
      <c r="H27" s="1" t="s">
        <v>90</v>
      </c>
      <c r="I27" s="1" t="s">
        <v>33</v>
      </c>
      <c r="J27" s="1">
        <v>125</v>
      </c>
      <c r="K27" s="6" t="s">
        <v>65</v>
      </c>
      <c r="L27" s="3" t="s">
        <v>49</v>
      </c>
      <c r="M27" s="2">
        <v>4.1666666666666664E-2</v>
      </c>
      <c r="N27" s="1">
        <v>125</v>
      </c>
      <c r="O27" s="1" t="s">
        <v>93</v>
      </c>
      <c r="P27" s="1">
        <v>4444444</v>
      </c>
      <c r="Q27" s="1" t="s">
        <v>84</v>
      </c>
    </row>
    <row r="28" spans="1:17" ht="20.100000000000001" customHeight="1" x14ac:dyDescent="0.25">
      <c r="A28" s="1">
        <v>4</v>
      </c>
      <c r="B28" s="1" t="str">
        <f t="shared" si="3"/>
        <v>222.333.444-01</v>
      </c>
      <c r="C28" s="1" t="s">
        <v>88</v>
      </c>
      <c r="D28" s="1" t="s">
        <v>20</v>
      </c>
      <c r="E28" s="1" t="s">
        <v>14</v>
      </c>
      <c r="F28" s="1" t="s">
        <v>15</v>
      </c>
      <c r="G28" s="3" t="s">
        <v>53</v>
      </c>
      <c r="H28" s="1" t="s">
        <v>90</v>
      </c>
      <c r="I28" s="1" t="s">
        <v>27</v>
      </c>
      <c r="J28" s="1">
        <v>125</v>
      </c>
      <c r="K28" s="6" t="s">
        <v>65</v>
      </c>
      <c r="L28" s="3" t="s">
        <v>37</v>
      </c>
      <c r="M28" s="2">
        <v>4.1666666666666664E-2</v>
      </c>
      <c r="N28" s="1">
        <v>125</v>
      </c>
      <c r="O28" s="1" t="s">
        <v>93</v>
      </c>
      <c r="P28" s="1">
        <v>4444444</v>
      </c>
      <c r="Q28" s="1" t="s">
        <v>84</v>
      </c>
    </row>
    <row r="29" spans="1:17" ht="20.100000000000001" customHeight="1" x14ac:dyDescent="0.25">
      <c r="A29" s="1">
        <v>4</v>
      </c>
      <c r="B29" s="1" t="str">
        <f t="shared" si="3"/>
        <v>222.333.444-01</v>
      </c>
      <c r="C29" s="1" t="s">
        <v>88</v>
      </c>
      <c r="D29" s="1" t="s">
        <v>20</v>
      </c>
      <c r="E29" s="1" t="s">
        <v>14</v>
      </c>
      <c r="F29" s="1" t="s">
        <v>15</v>
      </c>
      <c r="G29" s="3" t="s">
        <v>53</v>
      </c>
      <c r="H29" s="1" t="s">
        <v>90</v>
      </c>
      <c r="I29" s="1" t="s">
        <v>17</v>
      </c>
      <c r="J29" s="1">
        <v>125</v>
      </c>
      <c r="K29" s="6" t="s">
        <v>54</v>
      </c>
      <c r="L29" s="3" t="s">
        <v>49</v>
      </c>
      <c r="M29" s="2">
        <v>4.1666666666666664E-2</v>
      </c>
      <c r="N29" s="1">
        <v>125</v>
      </c>
      <c r="O29" s="1" t="s">
        <v>93</v>
      </c>
      <c r="P29" s="1">
        <v>4444444</v>
      </c>
      <c r="Q29" s="1" t="s">
        <v>84</v>
      </c>
    </row>
    <row r="30" spans="1:17" ht="20.100000000000001" customHeight="1" x14ac:dyDescent="0.25">
      <c r="A30" s="1">
        <v>4</v>
      </c>
      <c r="B30" s="1" t="str">
        <f t="shared" si="3"/>
        <v>222.333.444-01</v>
      </c>
      <c r="C30" s="1" t="s">
        <v>88</v>
      </c>
      <c r="D30" s="1" t="s">
        <v>20</v>
      </c>
      <c r="E30" s="1" t="s">
        <v>14</v>
      </c>
      <c r="F30" s="1" t="s">
        <v>15</v>
      </c>
      <c r="G30" s="3" t="s">
        <v>53</v>
      </c>
      <c r="H30" s="1" t="s">
        <v>90</v>
      </c>
      <c r="I30" s="1" t="s">
        <v>64</v>
      </c>
      <c r="J30" s="1">
        <v>125</v>
      </c>
      <c r="K30" s="6" t="s">
        <v>54</v>
      </c>
      <c r="L30" s="3" t="s">
        <v>37</v>
      </c>
      <c r="M30" s="2">
        <v>4.1666666666666664E-2</v>
      </c>
      <c r="N30" s="1">
        <v>125</v>
      </c>
      <c r="O30" s="1" t="s">
        <v>93</v>
      </c>
      <c r="P30" s="1">
        <v>4444444</v>
      </c>
      <c r="Q30" s="1" t="s">
        <v>84</v>
      </c>
    </row>
    <row r="31" spans="1:17" ht="20.100000000000001" customHeight="1" x14ac:dyDescent="0.25">
      <c r="A31" s="1">
        <v>4</v>
      </c>
      <c r="B31" s="1" t="str">
        <f t="shared" si="3"/>
        <v>222.333.444-01</v>
      </c>
      <c r="C31" s="1" t="s">
        <v>88</v>
      </c>
      <c r="D31" s="1" t="s">
        <v>20</v>
      </c>
      <c r="E31" s="1" t="s">
        <v>14</v>
      </c>
      <c r="F31" s="1" t="s">
        <v>15</v>
      </c>
      <c r="G31" s="3" t="s">
        <v>16</v>
      </c>
      <c r="H31" s="1" t="s">
        <v>90</v>
      </c>
      <c r="I31" s="1" t="s">
        <v>48</v>
      </c>
      <c r="J31" s="1">
        <v>125</v>
      </c>
      <c r="K31" s="9" t="s">
        <v>19</v>
      </c>
      <c r="L31" s="3" t="s">
        <v>49</v>
      </c>
      <c r="M31" s="2">
        <v>4.1666666666666664E-2</v>
      </c>
      <c r="N31" s="1">
        <v>125</v>
      </c>
      <c r="O31" s="1" t="s">
        <v>93</v>
      </c>
      <c r="P31" s="1">
        <v>4444444</v>
      </c>
      <c r="Q31" s="1" t="s">
        <v>84</v>
      </c>
    </row>
    <row r="32" spans="1:17" ht="20.100000000000001" customHeight="1" x14ac:dyDescent="0.25">
      <c r="A32" s="1">
        <v>4</v>
      </c>
      <c r="B32" s="1" t="str">
        <f t="shared" si="3"/>
        <v>222.333.444-01</v>
      </c>
      <c r="C32" s="1" t="s">
        <v>88</v>
      </c>
      <c r="D32" s="1" t="s">
        <v>20</v>
      </c>
      <c r="E32" s="1" t="s">
        <v>14</v>
      </c>
      <c r="F32" s="1" t="s">
        <v>15</v>
      </c>
      <c r="G32" s="3" t="s">
        <v>16</v>
      </c>
      <c r="H32" s="1" t="s">
        <v>90</v>
      </c>
      <c r="I32" s="1" t="s">
        <v>31</v>
      </c>
      <c r="J32" s="1">
        <v>125</v>
      </c>
      <c r="K32" s="9" t="s">
        <v>19</v>
      </c>
      <c r="L32" s="3" t="s">
        <v>37</v>
      </c>
      <c r="M32" s="2">
        <v>4.1666666666666664E-2</v>
      </c>
      <c r="N32" s="1">
        <v>125</v>
      </c>
      <c r="O32" s="1" t="s">
        <v>93</v>
      </c>
      <c r="P32" s="1">
        <v>4444444</v>
      </c>
      <c r="Q32" s="1" t="s">
        <v>84</v>
      </c>
    </row>
  </sheetData>
  <sheetProtection formatCells="0" formatColumns="0" formatRows="0" insertColumns="0" insertRows="0" insertHyperlinks="0" deleteColumns="0" deleteRows="0" sort="0" autoFilter="0" pivotTables="0"/>
  <autoFilter ref="A2:Q32" xr:uid="{00000000-0009-0000-0000-000001000000}"/>
  <mergeCells count="1">
    <mergeCell ref="A1:N1"/>
  </mergeCells>
  <phoneticPr fontId="9" type="noConversion"/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workbookViewId="0">
      <selection activeCell="O3" sqref="O3"/>
    </sheetView>
  </sheetViews>
  <sheetFormatPr defaultRowHeight="15" x14ac:dyDescent="0.25"/>
  <cols>
    <col min="1" max="1" width="17" bestFit="1" customWidth="1"/>
    <col min="2" max="2" width="14.42578125" bestFit="1" customWidth="1"/>
    <col min="3" max="3" width="53.28515625" bestFit="1" customWidth="1"/>
    <col min="4" max="4" width="19" bestFit="1" customWidth="1"/>
    <col min="5" max="5" width="17.85546875" bestFit="1" customWidth="1"/>
    <col min="6" max="6" width="22.85546875" bestFit="1" customWidth="1"/>
    <col min="7" max="7" width="15" bestFit="1" customWidth="1"/>
    <col min="8" max="8" width="50.140625" customWidth="1"/>
    <col min="9" max="9" width="39" bestFit="1" customWidth="1"/>
    <col min="10" max="10" width="23" bestFit="1" customWidth="1"/>
    <col min="11" max="11" width="15.140625" bestFit="1" customWidth="1"/>
    <col min="12" max="12" width="17.85546875" bestFit="1" customWidth="1"/>
    <col min="13" max="13" width="26.28515625" bestFit="1" customWidth="1"/>
    <col min="14" max="14" width="23.28515625" bestFit="1" customWidth="1"/>
    <col min="15" max="15" width="23.140625" bestFit="1" customWidth="1"/>
  </cols>
  <sheetData>
    <row r="1" spans="1:15" s="1" customFormat="1" ht="20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4" t="s">
        <v>11</v>
      </c>
      <c r="M1" s="4" t="s">
        <v>12</v>
      </c>
      <c r="N1" s="4" t="s">
        <v>13</v>
      </c>
    </row>
    <row r="2" spans="1:15" s="1" customFormat="1" ht="20.100000000000001" customHeight="1" x14ac:dyDescent="0.25">
      <c r="A2" s="1">
        <v>1</v>
      </c>
      <c r="B2" s="19" t="s">
        <v>78</v>
      </c>
      <c r="C2" s="1" t="s">
        <v>85</v>
      </c>
      <c r="D2" s="1" t="s">
        <v>20</v>
      </c>
      <c r="E2" s="1" t="s">
        <v>14</v>
      </c>
      <c r="F2" s="1" t="s">
        <v>23</v>
      </c>
      <c r="G2" s="3" t="s">
        <v>16</v>
      </c>
      <c r="H2" s="1" t="s">
        <v>89</v>
      </c>
      <c r="I2" s="1" t="s">
        <v>34</v>
      </c>
      <c r="J2" s="1">
        <v>125</v>
      </c>
      <c r="K2" s="6" t="s">
        <v>18</v>
      </c>
      <c r="L2" s="3" t="s">
        <v>38</v>
      </c>
      <c r="M2" s="2">
        <v>8.3333333333333329E-2</v>
      </c>
      <c r="N2" s="1">
        <v>250</v>
      </c>
      <c r="O2" s="1" t="s">
        <v>93</v>
      </c>
    </row>
    <row r="3" spans="1:15" s="1" customFormat="1" ht="20.100000000000001" customHeight="1" x14ac:dyDescent="0.25">
      <c r="A3" s="1">
        <v>1</v>
      </c>
      <c r="B3" s="19" t="str">
        <f>B2</f>
        <v>123.456.789-10</v>
      </c>
      <c r="C3" s="1" t="s">
        <v>85</v>
      </c>
      <c r="D3" s="1" t="s">
        <v>20</v>
      </c>
      <c r="E3" s="1" t="s">
        <v>14</v>
      </c>
      <c r="F3" s="1" t="s">
        <v>23</v>
      </c>
      <c r="G3" s="3" t="s">
        <v>16</v>
      </c>
      <c r="H3" s="1" t="s">
        <v>89</v>
      </c>
      <c r="I3" s="1" t="s">
        <v>35</v>
      </c>
      <c r="J3" s="1">
        <v>125</v>
      </c>
      <c r="K3" s="9" t="s">
        <v>21</v>
      </c>
      <c r="L3" s="3" t="s">
        <v>38</v>
      </c>
      <c r="M3" s="2">
        <v>8.3333333333333329E-2</v>
      </c>
      <c r="N3" s="1">
        <v>250</v>
      </c>
      <c r="O3" s="1" t="s">
        <v>93</v>
      </c>
    </row>
    <row r="4" spans="1:15" s="1" customFormat="1" ht="20.100000000000001" customHeight="1" x14ac:dyDescent="0.25">
      <c r="A4" s="1">
        <v>1</v>
      </c>
      <c r="B4" s="19" t="str">
        <f t="shared" ref="B4:B9" si="0">B3</f>
        <v>123.456.789-10</v>
      </c>
      <c r="C4" s="1" t="s">
        <v>85</v>
      </c>
      <c r="D4" s="1" t="s">
        <v>20</v>
      </c>
      <c r="E4" s="1" t="s">
        <v>14</v>
      </c>
      <c r="F4" s="1" t="s">
        <v>23</v>
      </c>
      <c r="G4" s="3" t="s">
        <v>16</v>
      </c>
      <c r="H4" s="1" t="s">
        <v>89</v>
      </c>
      <c r="I4" s="1" t="s">
        <v>39</v>
      </c>
      <c r="J4" s="1">
        <v>125</v>
      </c>
      <c r="K4" s="9" t="s">
        <v>40</v>
      </c>
      <c r="L4" s="3" t="s">
        <v>38</v>
      </c>
      <c r="M4" s="2">
        <v>8.3333333333333329E-2</v>
      </c>
      <c r="N4" s="1">
        <v>250</v>
      </c>
      <c r="O4" s="1" t="s">
        <v>93</v>
      </c>
    </row>
    <row r="5" spans="1:15" s="1" customFormat="1" ht="20.100000000000001" customHeight="1" x14ac:dyDescent="0.25">
      <c r="A5" s="1">
        <v>1</v>
      </c>
      <c r="B5" s="19" t="str">
        <f t="shared" si="0"/>
        <v>123.456.789-10</v>
      </c>
      <c r="C5" s="1" t="s">
        <v>85</v>
      </c>
      <c r="D5" s="1" t="s">
        <v>20</v>
      </c>
      <c r="E5" s="1" t="s">
        <v>14</v>
      </c>
      <c r="F5" s="1" t="s">
        <v>23</v>
      </c>
      <c r="G5" s="3" t="s">
        <v>16</v>
      </c>
      <c r="H5" s="1" t="s">
        <v>89</v>
      </c>
      <c r="I5" s="1" t="s">
        <v>41</v>
      </c>
      <c r="J5" s="1">
        <v>125</v>
      </c>
      <c r="K5" s="9" t="s">
        <v>40</v>
      </c>
      <c r="L5" s="3" t="s">
        <v>42</v>
      </c>
      <c r="M5" s="2">
        <v>8.3333333333333329E-2</v>
      </c>
      <c r="N5" s="1">
        <v>250</v>
      </c>
      <c r="O5" s="1" t="s">
        <v>93</v>
      </c>
    </row>
    <row r="6" spans="1:15" s="1" customFormat="1" ht="20.100000000000001" customHeight="1" x14ac:dyDescent="0.25">
      <c r="A6" s="1">
        <v>1</v>
      </c>
      <c r="B6" s="19" t="str">
        <f t="shared" si="0"/>
        <v>123.456.789-10</v>
      </c>
      <c r="C6" s="1" t="s">
        <v>85</v>
      </c>
      <c r="D6" s="1" t="s">
        <v>20</v>
      </c>
      <c r="E6" s="1" t="s">
        <v>14</v>
      </c>
      <c r="F6" s="1" t="s">
        <v>23</v>
      </c>
      <c r="G6" s="3" t="s">
        <v>16</v>
      </c>
      <c r="H6" s="1" t="s">
        <v>89</v>
      </c>
      <c r="I6" s="1" t="s">
        <v>43</v>
      </c>
      <c r="J6" s="1">
        <v>125</v>
      </c>
      <c r="K6" s="9" t="s">
        <v>30</v>
      </c>
      <c r="L6" s="3" t="s">
        <v>38</v>
      </c>
      <c r="M6" s="2">
        <v>8.3333333333333329E-2</v>
      </c>
      <c r="N6" s="1">
        <v>250</v>
      </c>
      <c r="O6" s="1" t="s">
        <v>93</v>
      </c>
    </row>
    <row r="7" spans="1:15" s="1" customFormat="1" ht="20.100000000000001" customHeight="1" x14ac:dyDescent="0.25">
      <c r="A7" s="1">
        <v>1</v>
      </c>
      <c r="B7" s="19" t="str">
        <f t="shared" si="0"/>
        <v>123.456.789-10</v>
      </c>
      <c r="C7" s="1" t="s">
        <v>85</v>
      </c>
      <c r="D7" s="1" t="s">
        <v>20</v>
      </c>
      <c r="E7" s="1" t="s">
        <v>14</v>
      </c>
      <c r="F7" s="1" t="s">
        <v>23</v>
      </c>
      <c r="G7" s="3" t="s">
        <v>16</v>
      </c>
      <c r="H7" s="1" t="s">
        <v>89</v>
      </c>
      <c r="I7" s="1" t="s">
        <v>44</v>
      </c>
      <c r="J7" s="1">
        <v>125</v>
      </c>
      <c r="K7" s="9" t="s">
        <v>22</v>
      </c>
      <c r="L7" s="3" t="s">
        <v>38</v>
      </c>
      <c r="M7" s="2">
        <v>8.3333333333333329E-2</v>
      </c>
      <c r="N7" s="1">
        <v>250</v>
      </c>
      <c r="O7" s="1" t="s">
        <v>93</v>
      </c>
    </row>
    <row r="8" spans="1:15" s="1" customFormat="1" ht="20.100000000000001" customHeight="1" x14ac:dyDescent="0.25">
      <c r="A8" s="1">
        <v>1</v>
      </c>
      <c r="B8" s="19" t="str">
        <f t="shared" si="0"/>
        <v>123.456.789-10</v>
      </c>
      <c r="C8" s="1" t="s">
        <v>85</v>
      </c>
      <c r="D8" s="1" t="s">
        <v>20</v>
      </c>
      <c r="E8" s="1" t="s">
        <v>14</v>
      </c>
      <c r="F8" s="1" t="s">
        <v>23</v>
      </c>
      <c r="G8" s="3" t="s">
        <v>16</v>
      </c>
      <c r="H8" s="1" t="s">
        <v>89</v>
      </c>
      <c r="I8" s="1" t="s">
        <v>45</v>
      </c>
      <c r="J8" s="1">
        <v>125</v>
      </c>
      <c r="K8" s="9" t="s">
        <v>36</v>
      </c>
      <c r="L8" s="3" t="s">
        <v>38</v>
      </c>
      <c r="M8" s="2">
        <v>8.3333333333333329E-2</v>
      </c>
      <c r="N8" s="1">
        <v>250</v>
      </c>
      <c r="O8" s="1" t="s">
        <v>93</v>
      </c>
    </row>
    <row r="9" spans="1:15" s="1" customFormat="1" ht="20.100000000000001" customHeight="1" x14ac:dyDescent="0.25">
      <c r="A9" s="1">
        <v>1</v>
      </c>
      <c r="B9" s="19" t="str">
        <f t="shared" si="0"/>
        <v>123.456.789-10</v>
      </c>
      <c r="C9" s="1" t="s">
        <v>85</v>
      </c>
      <c r="D9" s="1" t="s">
        <v>20</v>
      </c>
      <c r="E9" s="1" t="s">
        <v>14</v>
      </c>
      <c r="F9" s="1" t="s">
        <v>23</v>
      </c>
      <c r="G9" s="3" t="s">
        <v>16</v>
      </c>
      <c r="H9" s="1" t="s">
        <v>89</v>
      </c>
      <c r="I9" s="1" t="s">
        <v>46</v>
      </c>
      <c r="J9" s="1">
        <v>125</v>
      </c>
      <c r="K9" s="9" t="s">
        <v>32</v>
      </c>
      <c r="L9" s="3" t="s">
        <v>38</v>
      </c>
      <c r="M9" s="2">
        <v>8.3333333333333329E-2</v>
      </c>
      <c r="N9" s="1">
        <v>250</v>
      </c>
      <c r="O9" s="1" t="s">
        <v>93</v>
      </c>
    </row>
    <row r="10" spans="1:15" s="1" customFormat="1" ht="20.100000000000001" customHeight="1" x14ac:dyDescent="0.25">
      <c r="A10" s="1">
        <v>3</v>
      </c>
      <c r="B10" s="1" t="s">
        <v>79</v>
      </c>
      <c r="C10" s="1" t="s">
        <v>87</v>
      </c>
      <c r="D10" s="1" t="s">
        <v>20</v>
      </c>
      <c r="E10" s="1" t="s">
        <v>14</v>
      </c>
      <c r="F10" s="1" t="s">
        <v>51</v>
      </c>
      <c r="G10" s="3" t="s">
        <v>16</v>
      </c>
      <c r="H10" s="8" t="s">
        <v>91</v>
      </c>
      <c r="J10" s="1">
        <v>125</v>
      </c>
      <c r="K10" s="10">
        <v>45384</v>
      </c>
      <c r="L10" s="3" t="s">
        <v>55</v>
      </c>
      <c r="M10" s="2">
        <v>4.1666666666666664E-2</v>
      </c>
      <c r="N10" s="1">
        <v>125</v>
      </c>
      <c r="O10" s="1" t="s">
        <v>93</v>
      </c>
    </row>
    <row r="11" spans="1:15" s="1" customFormat="1" ht="20.100000000000001" customHeight="1" x14ac:dyDescent="0.25">
      <c r="A11" s="1">
        <v>3</v>
      </c>
      <c r="B11" s="1" t="str">
        <f>B10</f>
        <v>000.000.000-01</v>
      </c>
      <c r="C11" s="1" t="s">
        <v>87</v>
      </c>
      <c r="D11" s="1" t="s">
        <v>20</v>
      </c>
      <c r="E11" s="1" t="s">
        <v>14</v>
      </c>
      <c r="F11" s="1" t="s">
        <v>51</v>
      </c>
      <c r="G11" s="3" t="s">
        <v>16</v>
      </c>
      <c r="H11" s="8" t="s">
        <v>91</v>
      </c>
      <c r="J11" s="1">
        <v>125</v>
      </c>
      <c r="K11" s="10">
        <v>45386</v>
      </c>
      <c r="L11" s="3" t="s">
        <v>57</v>
      </c>
      <c r="M11" s="2">
        <v>0.125</v>
      </c>
      <c r="N11" s="1">
        <v>375</v>
      </c>
      <c r="O11" s="1" t="s">
        <v>93</v>
      </c>
    </row>
    <row r="12" spans="1:15" s="1" customFormat="1" ht="20.100000000000001" customHeight="1" x14ac:dyDescent="0.25">
      <c r="A12" s="1">
        <v>3</v>
      </c>
      <c r="B12" s="1" t="str">
        <f t="shared" ref="B12:B16" si="1">B11</f>
        <v>000.000.000-01</v>
      </c>
      <c r="C12" s="1" t="s">
        <v>87</v>
      </c>
      <c r="D12" s="1" t="s">
        <v>20</v>
      </c>
      <c r="E12" s="1" t="s">
        <v>14</v>
      </c>
      <c r="F12" s="1" t="s">
        <v>51</v>
      </c>
      <c r="G12" s="3" t="s">
        <v>16</v>
      </c>
      <c r="H12" s="8" t="s">
        <v>91</v>
      </c>
      <c r="J12" s="1">
        <v>125</v>
      </c>
      <c r="K12" s="10">
        <v>45391</v>
      </c>
      <c r="L12" s="3" t="s">
        <v>58</v>
      </c>
      <c r="M12" s="2">
        <v>0.125</v>
      </c>
      <c r="N12" s="1">
        <v>375</v>
      </c>
      <c r="O12" s="1" t="s">
        <v>93</v>
      </c>
    </row>
    <row r="13" spans="1:15" s="1" customFormat="1" ht="20.100000000000001" customHeight="1" x14ac:dyDescent="0.25">
      <c r="A13" s="1">
        <v>3</v>
      </c>
      <c r="B13" s="1" t="str">
        <f t="shared" si="1"/>
        <v>000.000.000-01</v>
      </c>
      <c r="C13" s="1" t="s">
        <v>87</v>
      </c>
      <c r="D13" s="1" t="s">
        <v>20</v>
      </c>
      <c r="E13" s="1" t="s">
        <v>14</v>
      </c>
      <c r="F13" s="1" t="s">
        <v>51</v>
      </c>
      <c r="G13" s="3" t="s">
        <v>16</v>
      </c>
      <c r="H13" s="8" t="s">
        <v>91</v>
      </c>
      <c r="J13" s="1">
        <v>125</v>
      </c>
      <c r="K13" s="10">
        <v>45393</v>
      </c>
      <c r="L13" s="3" t="s">
        <v>59</v>
      </c>
      <c r="M13" s="2">
        <v>0.20833333333333334</v>
      </c>
      <c r="N13" s="1">
        <v>625</v>
      </c>
      <c r="O13" s="1" t="s">
        <v>93</v>
      </c>
    </row>
    <row r="14" spans="1:15" s="1" customFormat="1" ht="20.100000000000001" customHeight="1" x14ac:dyDescent="0.25">
      <c r="A14" s="1">
        <v>3</v>
      </c>
      <c r="B14" s="1" t="str">
        <f t="shared" si="1"/>
        <v>000.000.000-01</v>
      </c>
      <c r="C14" s="1" t="s">
        <v>87</v>
      </c>
      <c r="D14" s="1" t="s">
        <v>20</v>
      </c>
      <c r="E14" s="1" t="s">
        <v>14</v>
      </c>
      <c r="F14" s="1" t="s">
        <v>51</v>
      </c>
      <c r="G14" s="3" t="s">
        <v>16</v>
      </c>
      <c r="H14" s="8" t="s">
        <v>91</v>
      </c>
      <c r="J14" s="1">
        <v>125</v>
      </c>
      <c r="K14" s="10">
        <v>45398</v>
      </c>
      <c r="L14" s="3" t="s">
        <v>59</v>
      </c>
      <c r="M14" s="2">
        <v>0.20833333333333334</v>
      </c>
      <c r="N14" s="1">
        <v>625</v>
      </c>
      <c r="O14" s="1" t="s">
        <v>93</v>
      </c>
    </row>
    <row r="15" spans="1:15" s="1" customFormat="1" ht="20.100000000000001" customHeight="1" x14ac:dyDescent="0.25">
      <c r="A15" s="1">
        <v>3</v>
      </c>
      <c r="B15" s="1" t="str">
        <f t="shared" si="1"/>
        <v>000.000.000-01</v>
      </c>
      <c r="C15" s="1" t="s">
        <v>87</v>
      </c>
      <c r="D15" s="1" t="s">
        <v>20</v>
      </c>
      <c r="E15" s="1" t="s">
        <v>14</v>
      </c>
      <c r="F15" s="1" t="s">
        <v>51</v>
      </c>
      <c r="G15" s="3" t="s">
        <v>16</v>
      </c>
      <c r="H15" s="8" t="s">
        <v>91</v>
      </c>
      <c r="J15" s="1">
        <v>125</v>
      </c>
      <c r="K15" s="10">
        <v>45400</v>
      </c>
      <c r="L15" s="3" t="s">
        <v>59</v>
      </c>
      <c r="M15" s="2">
        <v>0.20833333333333334</v>
      </c>
      <c r="N15" s="1">
        <v>625</v>
      </c>
      <c r="O15" s="1" t="s">
        <v>93</v>
      </c>
    </row>
    <row r="16" spans="1:15" s="1" customFormat="1" ht="20.100000000000001" customHeight="1" x14ac:dyDescent="0.25">
      <c r="A16" s="1">
        <v>3</v>
      </c>
      <c r="B16" s="1" t="str">
        <f t="shared" si="1"/>
        <v>000.000.000-01</v>
      </c>
      <c r="C16" s="1" t="s">
        <v>87</v>
      </c>
      <c r="D16" s="1" t="s">
        <v>20</v>
      </c>
      <c r="E16" s="1" t="s">
        <v>14</v>
      </c>
      <c r="F16" s="1" t="s">
        <v>51</v>
      </c>
      <c r="G16" s="3" t="s">
        <v>16</v>
      </c>
      <c r="H16" s="8" t="s">
        <v>91</v>
      </c>
      <c r="J16" s="1">
        <v>125</v>
      </c>
      <c r="K16" s="10">
        <v>45405</v>
      </c>
      <c r="L16" s="3" t="s">
        <v>59</v>
      </c>
      <c r="M16" s="2">
        <v>0.20833333333333334</v>
      </c>
      <c r="N16" s="1">
        <v>625</v>
      </c>
      <c r="O16" s="1" t="s">
        <v>93</v>
      </c>
    </row>
    <row r="17" spans="1:15" s="1" customFormat="1" ht="20.100000000000001" customHeight="1" x14ac:dyDescent="0.25">
      <c r="A17" s="1">
        <v>4</v>
      </c>
      <c r="B17" s="1" t="s">
        <v>81</v>
      </c>
      <c r="C17" s="1" t="s">
        <v>88</v>
      </c>
      <c r="D17" s="1" t="s">
        <v>20</v>
      </c>
      <c r="E17" s="1" t="s">
        <v>14</v>
      </c>
      <c r="F17" s="1" t="s">
        <v>28</v>
      </c>
      <c r="G17" s="3" t="s">
        <v>16</v>
      </c>
      <c r="H17" s="1" t="s">
        <v>92</v>
      </c>
      <c r="I17" s="1" t="s">
        <v>34</v>
      </c>
      <c r="J17" s="1">
        <v>150</v>
      </c>
      <c r="K17" s="9" t="s">
        <v>24</v>
      </c>
      <c r="L17" s="3" t="s">
        <v>47</v>
      </c>
      <c r="M17" s="2">
        <v>8.3333333333333329E-2</v>
      </c>
      <c r="N17" s="1">
        <v>300</v>
      </c>
      <c r="O17" s="1" t="s">
        <v>93</v>
      </c>
    </row>
    <row r="18" spans="1:15" s="1" customFormat="1" ht="20.100000000000001" customHeight="1" x14ac:dyDescent="0.25">
      <c r="A18" s="1">
        <v>4</v>
      </c>
      <c r="B18" s="1" t="str">
        <f>B17</f>
        <v>222.333.444-01</v>
      </c>
      <c r="C18" s="1" t="s">
        <v>88</v>
      </c>
      <c r="D18" s="1" t="s">
        <v>20</v>
      </c>
      <c r="E18" s="1" t="s">
        <v>14</v>
      </c>
      <c r="F18" s="1" t="s">
        <v>28</v>
      </c>
      <c r="G18" s="3" t="s">
        <v>16</v>
      </c>
      <c r="H18" s="1" t="s">
        <v>92</v>
      </c>
      <c r="I18" s="1" t="s">
        <v>35</v>
      </c>
      <c r="J18" s="1">
        <v>150</v>
      </c>
      <c r="K18" s="9" t="s">
        <v>19</v>
      </c>
      <c r="L18" s="3" t="s">
        <v>47</v>
      </c>
      <c r="M18" s="2">
        <v>8.3333333333333329E-2</v>
      </c>
      <c r="N18" s="1">
        <v>300</v>
      </c>
      <c r="O18" s="1" t="s">
        <v>93</v>
      </c>
    </row>
    <row r="19" spans="1:15" s="1" customFormat="1" ht="20.100000000000001" customHeight="1" x14ac:dyDescent="0.25">
      <c r="A19" s="1">
        <v>4</v>
      </c>
      <c r="B19" s="1" t="str">
        <f t="shared" ref="B19:B30" si="2">B18</f>
        <v>222.333.444-01</v>
      </c>
      <c r="C19" s="1" t="s">
        <v>88</v>
      </c>
      <c r="D19" s="1" t="s">
        <v>20</v>
      </c>
      <c r="E19" s="1" t="s">
        <v>14</v>
      </c>
      <c r="F19" s="1" t="s">
        <v>28</v>
      </c>
      <c r="G19" s="3" t="s">
        <v>16</v>
      </c>
      <c r="H19" s="1" t="s">
        <v>92</v>
      </c>
      <c r="I19" s="1" t="s">
        <v>39</v>
      </c>
      <c r="J19" s="1">
        <v>150</v>
      </c>
      <c r="K19" s="9" t="s">
        <v>25</v>
      </c>
      <c r="L19" s="3" t="s">
        <v>50</v>
      </c>
      <c r="M19" s="2">
        <v>4.1666666666666664E-2</v>
      </c>
      <c r="N19" s="1">
        <v>150</v>
      </c>
      <c r="O19" s="1" t="s">
        <v>93</v>
      </c>
    </row>
    <row r="20" spans="1:15" s="1" customFormat="1" ht="20.100000000000001" customHeight="1" x14ac:dyDescent="0.25">
      <c r="A20" s="1">
        <v>4</v>
      </c>
      <c r="B20" s="1" t="str">
        <f t="shared" si="2"/>
        <v>222.333.444-01</v>
      </c>
      <c r="C20" s="1" t="s">
        <v>88</v>
      </c>
      <c r="D20" s="1" t="s">
        <v>20</v>
      </c>
      <c r="E20" s="1" t="s">
        <v>14</v>
      </c>
      <c r="F20" s="1" t="s">
        <v>15</v>
      </c>
      <c r="G20" s="3" t="s">
        <v>52</v>
      </c>
      <c r="H20" s="1" t="s">
        <v>90</v>
      </c>
      <c r="I20" s="1" t="s">
        <v>66</v>
      </c>
      <c r="J20" s="1">
        <v>125</v>
      </c>
      <c r="K20" s="6" t="s">
        <v>61</v>
      </c>
      <c r="L20" s="3" t="s">
        <v>49</v>
      </c>
      <c r="M20" s="2">
        <v>4.1666666666666664E-2</v>
      </c>
      <c r="N20" s="1">
        <v>125</v>
      </c>
      <c r="O20" s="1" t="s">
        <v>93</v>
      </c>
    </row>
    <row r="21" spans="1:15" s="1" customFormat="1" ht="20.100000000000001" customHeight="1" x14ac:dyDescent="0.25">
      <c r="A21" s="1">
        <v>4</v>
      </c>
      <c r="B21" s="1" t="str">
        <f t="shared" si="2"/>
        <v>222.333.444-01</v>
      </c>
      <c r="C21" s="1" t="s">
        <v>88</v>
      </c>
      <c r="D21" s="1" t="s">
        <v>20</v>
      </c>
      <c r="E21" s="1" t="s">
        <v>14</v>
      </c>
      <c r="F21" s="1" t="s">
        <v>15</v>
      </c>
      <c r="G21" s="3" t="s">
        <v>52</v>
      </c>
      <c r="H21" s="1" t="s">
        <v>90</v>
      </c>
      <c r="I21" s="1" t="s">
        <v>29</v>
      </c>
      <c r="J21" s="1">
        <v>125</v>
      </c>
      <c r="K21" s="6" t="s">
        <v>61</v>
      </c>
      <c r="L21" s="3" t="s">
        <v>37</v>
      </c>
      <c r="M21" s="2">
        <v>4.1666666666666664E-2</v>
      </c>
      <c r="N21" s="1">
        <v>125</v>
      </c>
      <c r="O21" s="1" t="s">
        <v>93</v>
      </c>
    </row>
    <row r="22" spans="1:15" s="1" customFormat="1" ht="20.100000000000001" customHeight="1" x14ac:dyDescent="0.25">
      <c r="A22" s="1">
        <v>4</v>
      </c>
      <c r="B22" s="1" t="str">
        <f t="shared" si="2"/>
        <v>222.333.444-01</v>
      </c>
      <c r="C22" s="1" t="s">
        <v>88</v>
      </c>
      <c r="D22" s="1" t="s">
        <v>20</v>
      </c>
      <c r="E22" s="1" t="s">
        <v>14</v>
      </c>
      <c r="F22" s="1" t="s">
        <v>15</v>
      </c>
      <c r="G22" s="3" t="s">
        <v>53</v>
      </c>
      <c r="H22" s="1" t="s">
        <v>90</v>
      </c>
      <c r="I22" s="1" t="s">
        <v>26</v>
      </c>
      <c r="J22" s="1">
        <v>125</v>
      </c>
      <c r="K22" s="6" t="s">
        <v>62</v>
      </c>
      <c r="L22" s="3" t="s">
        <v>37</v>
      </c>
      <c r="M22" s="2">
        <v>4.1666666666666664E-2</v>
      </c>
      <c r="N22" s="1">
        <v>125</v>
      </c>
      <c r="O22" s="1" t="s">
        <v>93</v>
      </c>
    </row>
    <row r="23" spans="1:15" s="1" customFormat="1" ht="20.100000000000001" customHeight="1" x14ac:dyDescent="0.25">
      <c r="A23" s="1">
        <v>4</v>
      </c>
      <c r="B23" s="1" t="str">
        <f t="shared" si="2"/>
        <v>222.333.444-01</v>
      </c>
      <c r="C23" s="1" t="s">
        <v>88</v>
      </c>
      <c r="D23" s="1" t="s">
        <v>20</v>
      </c>
      <c r="E23" s="1" t="s">
        <v>14</v>
      </c>
      <c r="F23" s="1" t="s">
        <v>15</v>
      </c>
      <c r="G23" s="3" t="s">
        <v>53</v>
      </c>
      <c r="H23" s="1" t="s">
        <v>90</v>
      </c>
      <c r="I23" s="1" t="s">
        <v>67</v>
      </c>
      <c r="J23" s="1">
        <v>125</v>
      </c>
      <c r="K23" s="6" t="s">
        <v>63</v>
      </c>
      <c r="L23" s="3" t="s">
        <v>49</v>
      </c>
      <c r="M23" s="2">
        <v>4.1666666666666664E-2</v>
      </c>
      <c r="N23" s="1">
        <v>125</v>
      </c>
      <c r="O23" s="1" t="s">
        <v>93</v>
      </c>
    </row>
    <row r="24" spans="1:15" s="1" customFormat="1" ht="20.100000000000001" customHeight="1" x14ac:dyDescent="0.25">
      <c r="A24" s="1">
        <v>4</v>
      </c>
      <c r="B24" s="1" t="str">
        <f t="shared" si="2"/>
        <v>222.333.444-01</v>
      </c>
      <c r="C24" s="1" t="s">
        <v>88</v>
      </c>
      <c r="D24" s="1" t="s">
        <v>20</v>
      </c>
      <c r="E24" s="1" t="s">
        <v>14</v>
      </c>
      <c r="F24" s="1" t="s">
        <v>15</v>
      </c>
      <c r="G24" s="3" t="s">
        <v>53</v>
      </c>
      <c r="H24" s="1" t="s">
        <v>90</v>
      </c>
      <c r="I24" s="1" t="s">
        <v>68</v>
      </c>
      <c r="J24" s="1">
        <v>125</v>
      </c>
      <c r="K24" s="6" t="s">
        <v>63</v>
      </c>
      <c r="L24" s="3" t="s">
        <v>37</v>
      </c>
      <c r="M24" s="2">
        <v>4.1666666666666664E-2</v>
      </c>
      <c r="N24" s="1">
        <v>125</v>
      </c>
      <c r="O24" s="1" t="s">
        <v>93</v>
      </c>
    </row>
    <row r="25" spans="1:15" s="1" customFormat="1" ht="20.100000000000001" customHeight="1" x14ac:dyDescent="0.25">
      <c r="A25" s="1">
        <v>4</v>
      </c>
      <c r="B25" s="1" t="str">
        <f t="shared" si="2"/>
        <v>222.333.444-01</v>
      </c>
      <c r="C25" s="1" t="s">
        <v>88</v>
      </c>
      <c r="D25" s="1" t="s">
        <v>20</v>
      </c>
      <c r="E25" s="1" t="s">
        <v>14</v>
      </c>
      <c r="F25" s="1" t="s">
        <v>15</v>
      </c>
      <c r="G25" s="3" t="s">
        <v>53</v>
      </c>
      <c r="H25" s="1" t="s">
        <v>90</v>
      </c>
      <c r="I25" s="1" t="s">
        <v>33</v>
      </c>
      <c r="J25" s="1">
        <v>125</v>
      </c>
      <c r="K25" s="6" t="s">
        <v>65</v>
      </c>
      <c r="L25" s="3" t="s">
        <v>49</v>
      </c>
      <c r="M25" s="2">
        <v>4.1666666666666664E-2</v>
      </c>
      <c r="N25" s="1">
        <v>125</v>
      </c>
      <c r="O25" s="1" t="s">
        <v>93</v>
      </c>
    </row>
    <row r="26" spans="1:15" s="1" customFormat="1" ht="20.100000000000001" customHeight="1" x14ac:dyDescent="0.25">
      <c r="A26" s="1">
        <v>4</v>
      </c>
      <c r="B26" s="1" t="str">
        <f t="shared" si="2"/>
        <v>222.333.444-01</v>
      </c>
      <c r="C26" s="1" t="s">
        <v>88</v>
      </c>
      <c r="D26" s="1" t="s">
        <v>20</v>
      </c>
      <c r="E26" s="1" t="s">
        <v>14</v>
      </c>
      <c r="F26" s="1" t="s">
        <v>15</v>
      </c>
      <c r="G26" s="3" t="s">
        <v>53</v>
      </c>
      <c r="H26" s="1" t="s">
        <v>90</v>
      </c>
      <c r="I26" s="1" t="s">
        <v>27</v>
      </c>
      <c r="J26" s="1">
        <v>125</v>
      </c>
      <c r="K26" s="6" t="s">
        <v>65</v>
      </c>
      <c r="L26" s="3" t="s">
        <v>37</v>
      </c>
      <c r="M26" s="2">
        <v>4.1666666666666664E-2</v>
      </c>
      <c r="N26" s="1">
        <v>125</v>
      </c>
      <c r="O26" s="1" t="s">
        <v>93</v>
      </c>
    </row>
    <row r="27" spans="1:15" s="1" customFormat="1" ht="20.100000000000001" customHeight="1" x14ac:dyDescent="0.25">
      <c r="A27" s="1">
        <v>4</v>
      </c>
      <c r="B27" s="1" t="str">
        <f t="shared" si="2"/>
        <v>222.333.444-01</v>
      </c>
      <c r="C27" s="1" t="s">
        <v>88</v>
      </c>
      <c r="D27" s="1" t="s">
        <v>20</v>
      </c>
      <c r="E27" s="1" t="s">
        <v>14</v>
      </c>
      <c r="F27" s="1" t="s">
        <v>15</v>
      </c>
      <c r="G27" s="3" t="s">
        <v>53</v>
      </c>
      <c r="H27" s="1" t="s">
        <v>90</v>
      </c>
      <c r="I27" s="1" t="s">
        <v>17</v>
      </c>
      <c r="J27" s="1">
        <v>125</v>
      </c>
      <c r="K27" s="6" t="s">
        <v>54</v>
      </c>
      <c r="L27" s="3" t="s">
        <v>49</v>
      </c>
      <c r="M27" s="2">
        <v>4.1666666666666664E-2</v>
      </c>
      <c r="N27" s="1">
        <v>125</v>
      </c>
      <c r="O27" s="1" t="s">
        <v>93</v>
      </c>
    </row>
    <row r="28" spans="1:15" s="1" customFormat="1" ht="20.100000000000001" customHeight="1" x14ac:dyDescent="0.25">
      <c r="A28" s="1">
        <v>4</v>
      </c>
      <c r="B28" s="1" t="str">
        <f t="shared" si="2"/>
        <v>222.333.444-01</v>
      </c>
      <c r="C28" s="1" t="s">
        <v>88</v>
      </c>
      <c r="D28" s="1" t="s">
        <v>20</v>
      </c>
      <c r="E28" s="1" t="s">
        <v>14</v>
      </c>
      <c r="F28" s="1" t="s">
        <v>15</v>
      </c>
      <c r="G28" s="3" t="s">
        <v>53</v>
      </c>
      <c r="H28" s="1" t="s">
        <v>90</v>
      </c>
      <c r="I28" s="1" t="s">
        <v>64</v>
      </c>
      <c r="J28" s="1">
        <v>125</v>
      </c>
      <c r="K28" s="6" t="s">
        <v>54</v>
      </c>
      <c r="L28" s="3" t="s">
        <v>37</v>
      </c>
      <c r="M28" s="2">
        <v>4.1666666666666664E-2</v>
      </c>
      <c r="N28" s="1">
        <v>125</v>
      </c>
      <c r="O28" s="1" t="s">
        <v>93</v>
      </c>
    </row>
    <row r="29" spans="1:15" s="1" customFormat="1" ht="20.100000000000001" customHeight="1" x14ac:dyDescent="0.25">
      <c r="A29" s="1">
        <v>4</v>
      </c>
      <c r="B29" s="1" t="str">
        <f t="shared" si="2"/>
        <v>222.333.444-01</v>
      </c>
      <c r="C29" s="1" t="s">
        <v>88</v>
      </c>
      <c r="D29" s="1" t="s">
        <v>20</v>
      </c>
      <c r="E29" s="1" t="s">
        <v>14</v>
      </c>
      <c r="F29" s="1" t="s">
        <v>15</v>
      </c>
      <c r="G29" s="3" t="s">
        <v>16</v>
      </c>
      <c r="H29" s="1" t="s">
        <v>90</v>
      </c>
      <c r="I29" s="1" t="s">
        <v>48</v>
      </c>
      <c r="J29" s="1">
        <v>125</v>
      </c>
      <c r="K29" s="9" t="s">
        <v>19</v>
      </c>
      <c r="L29" s="3" t="s">
        <v>49</v>
      </c>
      <c r="M29" s="2">
        <v>4.1666666666666664E-2</v>
      </c>
      <c r="N29" s="1">
        <v>125</v>
      </c>
      <c r="O29" s="1" t="s">
        <v>93</v>
      </c>
    </row>
    <row r="30" spans="1:15" s="1" customFormat="1" ht="20.100000000000001" customHeight="1" x14ac:dyDescent="0.25">
      <c r="A30" s="1">
        <v>4</v>
      </c>
      <c r="B30" s="1" t="str">
        <f t="shared" si="2"/>
        <v>222.333.444-01</v>
      </c>
      <c r="C30" s="1" t="s">
        <v>88</v>
      </c>
      <c r="D30" s="1" t="s">
        <v>20</v>
      </c>
      <c r="E30" s="1" t="s">
        <v>14</v>
      </c>
      <c r="F30" s="1" t="s">
        <v>15</v>
      </c>
      <c r="G30" s="3" t="s">
        <v>16</v>
      </c>
      <c r="H30" s="1" t="s">
        <v>90</v>
      </c>
      <c r="I30" s="1" t="s">
        <v>31</v>
      </c>
      <c r="J30" s="1">
        <v>125</v>
      </c>
      <c r="K30" s="9" t="s">
        <v>19</v>
      </c>
      <c r="L30" s="3" t="s">
        <v>37</v>
      </c>
      <c r="M30" s="2">
        <v>4.1666666666666664E-2</v>
      </c>
      <c r="N30" s="1">
        <v>125</v>
      </c>
      <c r="O30" s="1" t="s">
        <v>93</v>
      </c>
    </row>
    <row r="31" spans="1:15" x14ac:dyDescent="0.25">
      <c r="C31" s="1"/>
      <c r="O31" s="1"/>
    </row>
    <row r="32" spans="1:15" x14ac:dyDescent="0.25">
      <c r="C32" s="1"/>
      <c r="N32">
        <f>SUM(N2:N31)</f>
        <v>7500</v>
      </c>
    </row>
    <row r="33" spans="3:3" x14ac:dyDescent="0.25">
      <c r="C33" s="1"/>
    </row>
    <row r="34" spans="3:3" x14ac:dyDescent="0.25">
      <c r="C34" s="1"/>
    </row>
    <row r="35" spans="3:3" x14ac:dyDescent="0.25">
      <c r="C35" s="1"/>
    </row>
  </sheetData>
  <phoneticPr fontId="9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50"/>
  <sheetViews>
    <sheetView workbookViewId="0">
      <selection activeCell="A7" sqref="A7"/>
    </sheetView>
  </sheetViews>
  <sheetFormatPr defaultRowHeight="15" x14ac:dyDescent="0.25"/>
  <cols>
    <col min="1" max="1" width="17.28515625" bestFit="1" customWidth="1"/>
    <col min="2" max="2" width="30.140625" bestFit="1" customWidth="1"/>
    <col min="3" max="3" width="9.5703125" bestFit="1" customWidth="1"/>
  </cols>
  <sheetData>
    <row r="3" spans="1:3" x14ac:dyDescent="0.25">
      <c r="A3" s="12" t="s">
        <v>70</v>
      </c>
      <c r="B3" t="s">
        <v>71</v>
      </c>
      <c r="C3" s="11" t="s">
        <v>72</v>
      </c>
    </row>
    <row r="4" spans="1:3" x14ac:dyDescent="0.25">
      <c r="A4" s="13" t="s">
        <v>85</v>
      </c>
      <c r="B4">
        <v>2000</v>
      </c>
      <c r="C4" s="16">
        <f>IF(B4&lt;=1412,B4*7.5%,IF(B4&lt;=2666.68,B4*9%-21.18,IF(B4&lt;=4000.03,B4*12%-101.18,IF(B4&lt;=7786.02,B4*14%-181.18,IF(B4&gt;7786.02,7786.02*14%-181.18)))))</f>
        <v>158.82</v>
      </c>
    </row>
    <row r="5" spans="1:3" x14ac:dyDescent="0.25">
      <c r="A5" s="13" t="s">
        <v>87</v>
      </c>
      <c r="B5">
        <v>3375</v>
      </c>
      <c r="C5" s="16">
        <f t="shared" ref="C5:C49" si="0">IF(B5&lt;=1412,B5*7.5%,IF(B5&lt;=2666.68,B5*9%-21.18,IF(B5&lt;=4000.03,B5*12%-101.18,IF(B5&lt;=7786.02,B5*14%-181.18,IF(B5&gt;7786.02,7786.02*14%-181.18)))))</f>
        <v>303.82</v>
      </c>
    </row>
    <row r="6" spans="1:3" x14ac:dyDescent="0.25">
      <c r="A6" s="13" t="s">
        <v>88</v>
      </c>
      <c r="B6">
        <v>2125</v>
      </c>
      <c r="C6" s="16">
        <f t="shared" si="0"/>
        <v>170.07</v>
      </c>
    </row>
    <row r="7" spans="1:3" x14ac:dyDescent="0.25">
      <c r="A7" s="13" t="s">
        <v>69</v>
      </c>
      <c r="B7" s="14">
        <v>7500</v>
      </c>
      <c r="C7" s="16">
        <f t="shared" si="0"/>
        <v>868.81999999999994</v>
      </c>
    </row>
    <row r="8" spans="1:3" x14ac:dyDescent="0.25">
      <c r="C8" s="16">
        <f t="shared" si="0"/>
        <v>0</v>
      </c>
    </row>
    <row r="9" spans="1:3" x14ac:dyDescent="0.25">
      <c r="C9" s="16">
        <f t="shared" si="0"/>
        <v>0</v>
      </c>
    </row>
    <row r="10" spans="1:3" x14ac:dyDescent="0.25">
      <c r="C10" s="16">
        <f t="shared" si="0"/>
        <v>0</v>
      </c>
    </row>
    <row r="11" spans="1:3" x14ac:dyDescent="0.25">
      <c r="C11" s="16">
        <f t="shared" si="0"/>
        <v>0</v>
      </c>
    </row>
    <row r="12" spans="1:3" x14ac:dyDescent="0.25">
      <c r="C12" s="16">
        <f t="shared" si="0"/>
        <v>0</v>
      </c>
    </row>
    <row r="13" spans="1:3" x14ac:dyDescent="0.25">
      <c r="C13" s="16">
        <f t="shared" si="0"/>
        <v>0</v>
      </c>
    </row>
    <row r="14" spans="1:3" x14ac:dyDescent="0.25">
      <c r="C14" s="16">
        <f t="shared" si="0"/>
        <v>0</v>
      </c>
    </row>
    <row r="15" spans="1:3" x14ac:dyDescent="0.25">
      <c r="C15" s="16">
        <f t="shared" si="0"/>
        <v>0</v>
      </c>
    </row>
    <row r="16" spans="1:3" x14ac:dyDescent="0.25">
      <c r="C16" s="16">
        <f t="shared" si="0"/>
        <v>0</v>
      </c>
    </row>
    <row r="17" spans="3:3" x14ac:dyDescent="0.25">
      <c r="C17" s="16">
        <f t="shared" si="0"/>
        <v>0</v>
      </c>
    </row>
    <row r="18" spans="3:3" x14ac:dyDescent="0.25">
      <c r="C18" s="16">
        <f t="shared" si="0"/>
        <v>0</v>
      </c>
    </row>
    <row r="19" spans="3:3" x14ac:dyDescent="0.25">
      <c r="C19" s="16">
        <f t="shared" si="0"/>
        <v>0</v>
      </c>
    </row>
    <row r="20" spans="3:3" x14ac:dyDescent="0.25">
      <c r="C20" s="16">
        <f t="shared" si="0"/>
        <v>0</v>
      </c>
    </row>
    <row r="21" spans="3:3" x14ac:dyDescent="0.25">
      <c r="C21" s="16">
        <f t="shared" si="0"/>
        <v>0</v>
      </c>
    </row>
    <row r="22" spans="3:3" x14ac:dyDescent="0.25">
      <c r="C22" s="16">
        <f t="shared" si="0"/>
        <v>0</v>
      </c>
    </row>
    <row r="23" spans="3:3" x14ac:dyDescent="0.25">
      <c r="C23" s="16">
        <f t="shared" si="0"/>
        <v>0</v>
      </c>
    </row>
    <row r="24" spans="3:3" x14ac:dyDescent="0.25">
      <c r="C24" s="16">
        <f t="shared" si="0"/>
        <v>0</v>
      </c>
    </row>
    <row r="25" spans="3:3" x14ac:dyDescent="0.25">
      <c r="C25" s="16">
        <f t="shared" si="0"/>
        <v>0</v>
      </c>
    </row>
    <row r="26" spans="3:3" x14ac:dyDescent="0.25">
      <c r="C26" s="16">
        <f t="shared" si="0"/>
        <v>0</v>
      </c>
    </row>
    <row r="27" spans="3:3" x14ac:dyDescent="0.25">
      <c r="C27" s="16">
        <f t="shared" si="0"/>
        <v>0</v>
      </c>
    </row>
    <row r="28" spans="3:3" x14ac:dyDescent="0.25">
      <c r="C28" s="16">
        <f t="shared" si="0"/>
        <v>0</v>
      </c>
    </row>
    <row r="29" spans="3:3" x14ac:dyDescent="0.25">
      <c r="C29" s="16">
        <f t="shared" si="0"/>
        <v>0</v>
      </c>
    </row>
    <row r="30" spans="3:3" x14ac:dyDescent="0.25">
      <c r="C30" s="16">
        <f t="shared" si="0"/>
        <v>0</v>
      </c>
    </row>
    <row r="31" spans="3:3" x14ac:dyDescent="0.25">
      <c r="C31" s="16">
        <f t="shared" si="0"/>
        <v>0</v>
      </c>
    </row>
    <row r="32" spans="3:3" x14ac:dyDescent="0.25">
      <c r="C32" s="16">
        <f t="shared" si="0"/>
        <v>0</v>
      </c>
    </row>
    <row r="33" spans="3:3" x14ac:dyDescent="0.25">
      <c r="C33" s="16">
        <f t="shared" si="0"/>
        <v>0</v>
      </c>
    </row>
    <row r="34" spans="3:3" x14ac:dyDescent="0.25">
      <c r="C34" s="16">
        <f t="shared" si="0"/>
        <v>0</v>
      </c>
    </row>
    <row r="35" spans="3:3" x14ac:dyDescent="0.25">
      <c r="C35" s="16">
        <f t="shared" si="0"/>
        <v>0</v>
      </c>
    </row>
    <row r="36" spans="3:3" x14ac:dyDescent="0.25">
      <c r="C36" s="16">
        <f t="shared" si="0"/>
        <v>0</v>
      </c>
    </row>
    <row r="37" spans="3:3" x14ac:dyDescent="0.25">
      <c r="C37" s="16">
        <f t="shared" si="0"/>
        <v>0</v>
      </c>
    </row>
    <row r="38" spans="3:3" x14ac:dyDescent="0.25">
      <c r="C38" s="16">
        <f t="shared" si="0"/>
        <v>0</v>
      </c>
    </row>
    <row r="39" spans="3:3" x14ac:dyDescent="0.25">
      <c r="C39" s="16">
        <f t="shared" si="0"/>
        <v>0</v>
      </c>
    </row>
    <row r="40" spans="3:3" x14ac:dyDescent="0.25">
      <c r="C40" s="16">
        <f t="shared" si="0"/>
        <v>0</v>
      </c>
    </row>
    <row r="41" spans="3:3" x14ac:dyDescent="0.25">
      <c r="C41" s="16">
        <f t="shared" si="0"/>
        <v>0</v>
      </c>
    </row>
    <row r="42" spans="3:3" x14ac:dyDescent="0.25">
      <c r="C42" s="16">
        <f t="shared" si="0"/>
        <v>0</v>
      </c>
    </row>
    <row r="43" spans="3:3" x14ac:dyDescent="0.25">
      <c r="C43" s="16">
        <f t="shared" si="0"/>
        <v>0</v>
      </c>
    </row>
    <row r="44" spans="3:3" x14ac:dyDescent="0.25">
      <c r="C44" s="16">
        <f t="shared" si="0"/>
        <v>0</v>
      </c>
    </row>
    <row r="45" spans="3:3" x14ac:dyDescent="0.25">
      <c r="C45" s="16">
        <f t="shared" si="0"/>
        <v>0</v>
      </c>
    </row>
    <row r="46" spans="3:3" x14ac:dyDescent="0.25">
      <c r="C46" s="16">
        <f t="shared" si="0"/>
        <v>0</v>
      </c>
    </row>
    <row r="47" spans="3:3" x14ac:dyDescent="0.25">
      <c r="C47" s="16">
        <f t="shared" si="0"/>
        <v>0</v>
      </c>
    </row>
    <row r="48" spans="3:3" x14ac:dyDescent="0.25">
      <c r="C48" s="16">
        <f t="shared" si="0"/>
        <v>0</v>
      </c>
    </row>
    <row r="49" spans="3:3" x14ac:dyDescent="0.25">
      <c r="C49" s="16">
        <f t="shared" si="0"/>
        <v>0</v>
      </c>
    </row>
    <row r="50" spans="3:3" x14ac:dyDescent="0.25">
      <c r="C50" s="17">
        <f>SUM(C4:C49)</f>
        <v>1501.53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"/>
  <sheetViews>
    <sheetView workbookViewId="0">
      <selection activeCell="C3" sqref="C3"/>
    </sheetView>
  </sheetViews>
  <sheetFormatPr defaultRowHeight="15" x14ac:dyDescent="0.25"/>
  <cols>
    <col min="1" max="1" width="17" bestFit="1" customWidth="1"/>
    <col min="2" max="2" width="14.42578125" bestFit="1" customWidth="1"/>
    <col min="3" max="3" width="51.42578125" bestFit="1" customWidth="1"/>
    <col min="4" max="4" width="19" bestFit="1" customWidth="1"/>
    <col min="5" max="5" width="17.85546875" bestFit="1" customWidth="1"/>
    <col min="6" max="6" width="22.85546875" bestFit="1" customWidth="1"/>
    <col min="7" max="7" width="15" hidden="1" customWidth="1"/>
    <col min="8" max="8" width="248.42578125" hidden="1" customWidth="1"/>
    <col min="9" max="9" width="39" hidden="1" customWidth="1"/>
    <col min="10" max="10" width="23" hidden="1" customWidth="1"/>
    <col min="11" max="11" width="15.140625" bestFit="1" customWidth="1"/>
    <col min="12" max="12" width="17.85546875" bestFit="1" customWidth="1"/>
    <col min="13" max="13" width="26.28515625" bestFit="1" customWidth="1"/>
    <col min="14" max="14" width="23.28515625" bestFit="1" customWidth="1"/>
    <col min="15" max="15" width="23.140625" bestFit="1" customWidth="1"/>
  </cols>
  <sheetData>
    <row r="1" spans="1:15" s="1" customFormat="1" ht="20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4" t="s">
        <v>11</v>
      </c>
      <c r="M1" s="4" t="s">
        <v>12</v>
      </c>
      <c r="N1" s="4" t="s">
        <v>13</v>
      </c>
    </row>
    <row r="2" spans="1:15" s="1" customFormat="1" ht="20.100000000000001" customHeight="1" x14ac:dyDescent="0.25">
      <c r="A2" s="1">
        <v>2</v>
      </c>
      <c r="B2" s="1" t="s">
        <v>80</v>
      </c>
      <c r="C2" s="1" t="s">
        <v>86</v>
      </c>
      <c r="D2" s="1" t="s">
        <v>20</v>
      </c>
      <c r="E2" s="1" t="s">
        <v>14</v>
      </c>
      <c r="F2" s="1" t="s">
        <v>15</v>
      </c>
      <c r="G2" s="3" t="s">
        <v>52</v>
      </c>
      <c r="H2" s="1" t="s">
        <v>60</v>
      </c>
      <c r="J2" s="1">
        <v>112.5</v>
      </c>
      <c r="K2" s="7">
        <v>45343</v>
      </c>
      <c r="L2" s="3" t="s">
        <v>56</v>
      </c>
      <c r="M2" s="2">
        <v>4.1666666666666664E-2</v>
      </c>
      <c r="N2" s="1">
        <v>112.5</v>
      </c>
      <c r="O2" s="1" t="s">
        <v>93</v>
      </c>
    </row>
    <row r="4" spans="1:15" x14ac:dyDescent="0.25">
      <c r="N4">
        <f>SUM(N2:N3)</f>
        <v>112.5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C91"/>
  <sheetViews>
    <sheetView workbookViewId="0">
      <selection activeCell="A5" sqref="A5"/>
    </sheetView>
  </sheetViews>
  <sheetFormatPr defaultRowHeight="15" x14ac:dyDescent="0.25"/>
  <cols>
    <col min="1" max="1" width="19" bestFit="1" customWidth="1"/>
    <col min="2" max="2" width="30.140625" bestFit="1" customWidth="1"/>
    <col min="3" max="3" width="9.5703125" bestFit="1" customWidth="1"/>
  </cols>
  <sheetData>
    <row r="3" spans="1:3" x14ac:dyDescent="0.25">
      <c r="A3" s="12" t="s">
        <v>70</v>
      </c>
      <c r="B3" t="s">
        <v>71</v>
      </c>
      <c r="C3" s="11" t="s">
        <v>72</v>
      </c>
    </row>
    <row r="4" spans="1:3" x14ac:dyDescent="0.25">
      <c r="A4" s="13" t="s">
        <v>86</v>
      </c>
      <c r="B4" s="14">
        <v>112.5</v>
      </c>
      <c r="C4" s="16">
        <f>IF(B4&lt;=1412,B4*7.5%,IF(B4&lt;=2666.68,B4*9%-21.18,IF(B4&lt;=4000.03,B4*12%-101.18,IF(B4&lt;=7786.02,B4*14%-181.18,IF(B4&gt;7786.02,7786.02*14%-181.18)))))</f>
        <v>8.4375</v>
      </c>
    </row>
    <row r="5" spans="1:3" x14ac:dyDescent="0.25">
      <c r="A5" s="13" t="s">
        <v>69</v>
      </c>
      <c r="B5" s="14">
        <v>112.5</v>
      </c>
      <c r="C5" s="16">
        <f t="shared" ref="C5:C68" si="0">IF(B5&lt;=1412,B5*7.5%,IF(B5&lt;=2666.68,B5*9%-21.18,IF(B5&lt;=4000.03,B5*12%-101.18,IF(B5&lt;=7786.02,B5*14%-181.18,IF(B5&gt;7786.02,7786.02*14%-181.18)))))</f>
        <v>8.4375</v>
      </c>
    </row>
    <row r="6" spans="1:3" x14ac:dyDescent="0.25">
      <c r="C6" s="16">
        <f t="shared" si="0"/>
        <v>0</v>
      </c>
    </row>
    <row r="7" spans="1:3" x14ac:dyDescent="0.25">
      <c r="C7" s="16">
        <f t="shared" si="0"/>
        <v>0</v>
      </c>
    </row>
    <row r="8" spans="1:3" x14ac:dyDescent="0.25">
      <c r="C8" s="16">
        <f t="shared" si="0"/>
        <v>0</v>
      </c>
    </row>
    <row r="9" spans="1:3" x14ac:dyDescent="0.25">
      <c r="C9" s="16">
        <f t="shared" si="0"/>
        <v>0</v>
      </c>
    </row>
    <row r="10" spans="1:3" x14ac:dyDescent="0.25">
      <c r="C10" s="16">
        <f t="shared" si="0"/>
        <v>0</v>
      </c>
    </row>
    <row r="11" spans="1:3" x14ac:dyDescent="0.25">
      <c r="C11" s="16">
        <f t="shared" si="0"/>
        <v>0</v>
      </c>
    </row>
    <row r="12" spans="1:3" x14ac:dyDescent="0.25">
      <c r="C12" s="16">
        <f t="shared" si="0"/>
        <v>0</v>
      </c>
    </row>
    <row r="13" spans="1:3" x14ac:dyDescent="0.25">
      <c r="C13" s="16">
        <f t="shared" si="0"/>
        <v>0</v>
      </c>
    </row>
    <row r="14" spans="1:3" x14ac:dyDescent="0.25">
      <c r="C14" s="16">
        <f t="shared" si="0"/>
        <v>0</v>
      </c>
    </row>
    <row r="15" spans="1:3" x14ac:dyDescent="0.25">
      <c r="C15" s="16">
        <f t="shared" si="0"/>
        <v>0</v>
      </c>
    </row>
    <row r="16" spans="1:3" x14ac:dyDescent="0.25">
      <c r="C16" s="16">
        <f t="shared" si="0"/>
        <v>0</v>
      </c>
    </row>
    <row r="17" spans="3:3" x14ac:dyDescent="0.25">
      <c r="C17" s="16">
        <f t="shared" si="0"/>
        <v>0</v>
      </c>
    </row>
    <row r="18" spans="3:3" x14ac:dyDescent="0.25">
      <c r="C18" s="16">
        <f t="shared" si="0"/>
        <v>0</v>
      </c>
    </row>
    <row r="19" spans="3:3" x14ac:dyDescent="0.25">
      <c r="C19" s="16">
        <f t="shared" si="0"/>
        <v>0</v>
      </c>
    </row>
    <row r="20" spans="3:3" x14ac:dyDescent="0.25">
      <c r="C20" s="16">
        <f t="shared" si="0"/>
        <v>0</v>
      </c>
    </row>
    <row r="21" spans="3:3" x14ac:dyDescent="0.25">
      <c r="C21" s="16">
        <f t="shared" si="0"/>
        <v>0</v>
      </c>
    </row>
    <row r="22" spans="3:3" x14ac:dyDescent="0.25">
      <c r="C22" s="16">
        <f t="shared" si="0"/>
        <v>0</v>
      </c>
    </row>
    <row r="23" spans="3:3" x14ac:dyDescent="0.25">
      <c r="C23" s="16">
        <f t="shared" si="0"/>
        <v>0</v>
      </c>
    </row>
    <row r="24" spans="3:3" x14ac:dyDescent="0.25">
      <c r="C24" s="16">
        <f t="shared" si="0"/>
        <v>0</v>
      </c>
    </row>
    <row r="25" spans="3:3" x14ac:dyDescent="0.25">
      <c r="C25" s="16">
        <f t="shared" si="0"/>
        <v>0</v>
      </c>
    </row>
    <row r="26" spans="3:3" x14ac:dyDescent="0.25">
      <c r="C26" s="16">
        <f t="shared" si="0"/>
        <v>0</v>
      </c>
    </row>
    <row r="27" spans="3:3" x14ac:dyDescent="0.25">
      <c r="C27" s="16">
        <f t="shared" si="0"/>
        <v>0</v>
      </c>
    </row>
    <row r="28" spans="3:3" x14ac:dyDescent="0.25">
      <c r="C28" s="16">
        <f t="shared" si="0"/>
        <v>0</v>
      </c>
    </row>
    <row r="29" spans="3:3" x14ac:dyDescent="0.25">
      <c r="C29" s="16">
        <f t="shared" si="0"/>
        <v>0</v>
      </c>
    </row>
    <row r="30" spans="3:3" x14ac:dyDescent="0.25">
      <c r="C30" s="16">
        <f t="shared" si="0"/>
        <v>0</v>
      </c>
    </row>
    <row r="31" spans="3:3" x14ac:dyDescent="0.25">
      <c r="C31" s="16">
        <f t="shared" si="0"/>
        <v>0</v>
      </c>
    </row>
    <row r="32" spans="3:3" x14ac:dyDescent="0.25">
      <c r="C32" s="16">
        <f t="shared" si="0"/>
        <v>0</v>
      </c>
    </row>
    <row r="33" spans="3:3" x14ac:dyDescent="0.25">
      <c r="C33" s="16">
        <f t="shared" si="0"/>
        <v>0</v>
      </c>
    </row>
    <row r="34" spans="3:3" x14ac:dyDescent="0.25">
      <c r="C34" s="16">
        <f t="shared" si="0"/>
        <v>0</v>
      </c>
    </row>
    <row r="35" spans="3:3" x14ac:dyDescent="0.25">
      <c r="C35" s="16">
        <f t="shared" si="0"/>
        <v>0</v>
      </c>
    </row>
    <row r="36" spans="3:3" x14ac:dyDescent="0.25">
      <c r="C36" s="16">
        <f t="shared" si="0"/>
        <v>0</v>
      </c>
    </row>
    <row r="37" spans="3:3" x14ac:dyDescent="0.25">
      <c r="C37" s="16">
        <f t="shared" si="0"/>
        <v>0</v>
      </c>
    </row>
    <row r="38" spans="3:3" x14ac:dyDescent="0.25">
      <c r="C38" s="16">
        <f t="shared" si="0"/>
        <v>0</v>
      </c>
    </row>
    <row r="39" spans="3:3" x14ac:dyDescent="0.25">
      <c r="C39" s="16">
        <f t="shared" si="0"/>
        <v>0</v>
      </c>
    </row>
    <row r="40" spans="3:3" x14ac:dyDescent="0.25">
      <c r="C40" s="16">
        <f t="shared" si="0"/>
        <v>0</v>
      </c>
    </row>
    <row r="41" spans="3:3" x14ac:dyDescent="0.25">
      <c r="C41" s="16">
        <f t="shared" si="0"/>
        <v>0</v>
      </c>
    </row>
    <row r="42" spans="3:3" x14ac:dyDescent="0.25">
      <c r="C42" s="16">
        <f t="shared" si="0"/>
        <v>0</v>
      </c>
    </row>
    <row r="43" spans="3:3" x14ac:dyDescent="0.25">
      <c r="C43" s="16">
        <f t="shared" si="0"/>
        <v>0</v>
      </c>
    </row>
    <row r="44" spans="3:3" x14ac:dyDescent="0.25">
      <c r="C44" s="16">
        <f t="shared" si="0"/>
        <v>0</v>
      </c>
    </row>
    <row r="45" spans="3:3" x14ac:dyDescent="0.25">
      <c r="C45" s="16">
        <f t="shared" si="0"/>
        <v>0</v>
      </c>
    </row>
    <row r="46" spans="3:3" x14ac:dyDescent="0.25">
      <c r="C46" s="16">
        <f t="shared" si="0"/>
        <v>0</v>
      </c>
    </row>
    <row r="47" spans="3:3" x14ac:dyDescent="0.25">
      <c r="C47" s="16">
        <f t="shared" si="0"/>
        <v>0</v>
      </c>
    </row>
    <row r="48" spans="3:3" x14ac:dyDescent="0.25">
      <c r="C48" s="16">
        <f t="shared" si="0"/>
        <v>0</v>
      </c>
    </row>
    <row r="49" spans="3:3" x14ac:dyDescent="0.25">
      <c r="C49" s="16">
        <f t="shared" si="0"/>
        <v>0</v>
      </c>
    </row>
    <row r="50" spans="3:3" x14ac:dyDescent="0.25">
      <c r="C50" s="16">
        <f t="shared" si="0"/>
        <v>0</v>
      </c>
    </row>
    <row r="51" spans="3:3" x14ac:dyDescent="0.25">
      <c r="C51" s="16">
        <f t="shared" si="0"/>
        <v>0</v>
      </c>
    </row>
    <row r="52" spans="3:3" x14ac:dyDescent="0.25">
      <c r="C52" s="16">
        <f t="shared" si="0"/>
        <v>0</v>
      </c>
    </row>
    <row r="53" spans="3:3" x14ac:dyDescent="0.25">
      <c r="C53" s="16">
        <f t="shared" si="0"/>
        <v>0</v>
      </c>
    </row>
    <row r="54" spans="3:3" x14ac:dyDescent="0.25">
      <c r="C54" s="16">
        <f t="shared" si="0"/>
        <v>0</v>
      </c>
    </row>
    <row r="55" spans="3:3" x14ac:dyDescent="0.25">
      <c r="C55" s="16">
        <f t="shared" si="0"/>
        <v>0</v>
      </c>
    </row>
    <row r="56" spans="3:3" x14ac:dyDescent="0.25">
      <c r="C56" s="16">
        <f t="shared" si="0"/>
        <v>0</v>
      </c>
    </row>
    <row r="57" spans="3:3" x14ac:dyDescent="0.25">
      <c r="C57" s="16">
        <f t="shared" si="0"/>
        <v>0</v>
      </c>
    </row>
    <row r="58" spans="3:3" x14ac:dyDescent="0.25">
      <c r="C58" s="16">
        <f t="shared" si="0"/>
        <v>0</v>
      </c>
    </row>
    <row r="59" spans="3:3" x14ac:dyDescent="0.25">
      <c r="C59" s="16">
        <f t="shared" si="0"/>
        <v>0</v>
      </c>
    </row>
    <row r="60" spans="3:3" x14ac:dyDescent="0.25">
      <c r="C60" s="16">
        <f t="shared" si="0"/>
        <v>0</v>
      </c>
    </row>
    <row r="61" spans="3:3" x14ac:dyDescent="0.25">
      <c r="C61" s="16">
        <f t="shared" si="0"/>
        <v>0</v>
      </c>
    </row>
    <row r="62" spans="3:3" x14ac:dyDescent="0.25">
      <c r="C62" s="16">
        <f t="shared" si="0"/>
        <v>0</v>
      </c>
    </row>
    <row r="63" spans="3:3" x14ac:dyDescent="0.25">
      <c r="C63" s="16">
        <f t="shared" si="0"/>
        <v>0</v>
      </c>
    </row>
    <row r="64" spans="3:3" x14ac:dyDescent="0.25">
      <c r="C64" s="16">
        <f t="shared" si="0"/>
        <v>0</v>
      </c>
    </row>
    <row r="65" spans="3:3" x14ac:dyDescent="0.25">
      <c r="C65" s="16">
        <f t="shared" si="0"/>
        <v>0</v>
      </c>
    </row>
    <row r="66" spans="3:3" x14ac:dyDescent="0.25">
      <c r="C66" s="16">
        <f t="shared" si="0"/>
        <v>0</v>
      </c>
    </row>
    <row r="67" spans="3:3" x14ac:dyDescent="0.25">
      <c r="C67" s="16">
        <f t="shared" si="0"/>
        <v>0</v>
      </c>
    </row>
    <row r="68" spans="3:3" x14ac:dyDescent="0.25">
      <c r="C68" s="16">
        <f t="shared" si="0"/>
        <v>0</v>
      </c>
    </row>
    <row r="69" spans="3:3" x14ac:dyDescent="0.25">
      <c r="C69" s="16">
        <f t="shared" ref="C69:C90" si="1">IF(B69&lt;=1412,B69*7.5%,IF(B69&lt;=2666.68,B69*9%-21.18,IF(B69&lt;=4000.03,B69*12%-101.18,IF(B69&lt;=7786.02,B69*14%-181.18,IF(B69&gt;7786.02,7786.02*14%-181.18)))))</f>
        <v>0</v>
      </c>
    </row>
    <row r="70" spans="3:3" x14ac:dyDescent="0.25">
      <c r="C70" s="16">
        <f t="shared" si="1"/>
        <v>0</v>
      </c>
    </row>
    <row r="71" spans="3:3" x14ac:dyDescent="0.25">
      <c r="C71" s="16">
        <f t="shared" si="1"/>
        <v>0</v>
      </c>
    </row>
    <row r="72" spans="3:3" x14ac:dyDescent="0.25">
      <c r="C72" s="16">
        <f t="shared" si="1"/>
        <v>0</v>
      </c>
    </row>
    <row r="73" spans="3:3" x14ac:dyDescent="0.25">
      <c r="C73" s="16">
        <f t="shared" si="1"/>
        <v>0</v>
      </c>
    </row>
    <row r="74" spans="3:3" x14ac:dyDescent="0.25">
      <c r="C74" s="16">
        <f t="shared" si="1"/>
        <v>0</v>
      </c>
    </row>
    <row r="75" spans="3:3" x14ac:dyDescent="0.25">
      <c r="C75" s="16">
        <f t="shared" si="1"/>
        <v>0</v>
      </c>
    </row>
    <row r="76" spans="3:3" x14ac:dyDescent="0.25">
      <c r="C76" s="16">
        <f t="shared" si="1"/>
        <v>0</v>
      </c>
    </row>
    <row r="77" spans="3:3" x14ac:dyDescent="0.25">
      <c r="C77" s="16">
        <f t="shared" si="1"/>
        <v>0</v>
      </c>
    </row>
    <row r="78" spans="3:3" x14ac:dyDescent="0.25">
      <c r="C78" s="16">
        <f t="shared" si="1"/>
        <v>0</v>
      </c>
    </row>
    <row r="79" spans="3:3" x14ac:dyDescent="0.25">
      <c r="C79" s="16">
        <f t="shared" si="1"/>
        <v>0</v>
      </c>
    </row>
    <row r="80" spans="3:3" x14ac:dyDescent="0.25">
      <c r="C80" s="16">
        <f t="shared" si="1"/>
        <v>0</v>
      </c>
    </row>
    <row r="81" spans="3:3" x14ac:dyDescent="0.25">
      <c r="C81" s="16">
        <f t="shared" si="1"/>
        <v>0</v>
      </c>
    </row>
    <row r="82" spans="3:3" x14ac:dyDescent="0.25">
      <c r="C82" s="16">
        <f t="shared" si="1"/>
        <v>0</v>
      </c>
    </row>
    <row r="83" spans="3:3" x14ac:dyDescent="0.25">
      <c r="C83" s="16">
        <f t="shared" si="1"/>
        <v>0</v>
      </c>
    </row>
    <row r="84" spans="3:3" x14ac:dyDescent="0.25">
      <c r="C84" s="16">
        <f t="shared" si="1"/>
        <v>0</v>
      </c>
    </row>
    <row r="85" spans="3:3" x14ac:dyDescent="0.25">
      <c r="C85" s="16">
        <f t="shared" si="1"/>
        <v>0</v>
      </c>
    </row>
    <row r="86" spans="3:3" x14ac:dyDescent="0.25">
      <c r="C86" s="16">
        <f t="shared" si="1"/>
        <v>0</v>
      </c>
    </row>
    <row r="87" spans="3:3" x14ac:dyDescent="0.25">
      <c r="C87" s="16">
        <f t="shared" si="1"/>
        <v>0</v>
      </c>
    </row>
    <row r="88" spans="3:3" x14ac:dyDescent="0.25">
      <c r="C88" s="16">
        <f t="shared" si="1"/>
        <v>0</v>
      </c>
    </row>
    <row r="89" spans="3:3" x14ac:dyDescent="0.25">
      <c r="C89" s="16">
        <f t="shared" si="1"/>
        <v>0</v>
      </c>
    </row>
    <row r="90" spans="3:3" x14ac:dyDescent="0.25">
      <c r="C90" s="16">
        <f t="shared" si="1"/>
        <v>0</v>
      </c>
    </row>
    <row r="91" spans="3:3" x14ac:dyDescent="0.25">
      <c r="C91" s="15">
        <f>SUM(C4:C90)</f>
        <v>16.875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lanca_pagamento</vt:lpstr>
      <vt:lpstr>taxacao</vt:lpstr>
      <vt:lpstr>Internos</vt:lpstr>
      <vt:lpstr>Inss internos</vt:lpstr>
      <vt:lpstr>Externos</vt:lpstr>
      <vt:lpstr>Inss Externos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Augusta Cora Lamas Lopes</cp:lastModifiedBy>
  <dcterms:created xsi:type="dcterms:W3CDTF">2024-05-08T08:52:54Z</dcterms:created>
  <dcterms:modified xsi:type="dcterms:W3CDTF">2025-05-06T18:09:03Z</dcterms:modified>
</cp:coreProperties>
</file>